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42" firstSheet="5" activeTab="9"/>
  </bookViews>
  <sheets>
    <sheet name="Index and Key" sheetId="1" r:id="rId1"/>
    <sheet name="Needs" sheetId="2" r:id="rId2"/>
    <sheet name="Needs-Reqs Traceability" sheetId="3" r:id="rId3"/>
    <sheet name="Operational Activities" sheetId="4" r:id="rId4"/>
    <sheet name="System Functions" sheetId="5" r:id="rId5"/>
    <sheet name="SV5a" sheetId="6" r:id="rId6"/>
    <sheet name="SV5b" sheetId="7" r:id="rId7"/>
    <sheet name="Morphological v2" sheetId="8" r:id="rId8"/>
    <sheet name="Compatibility Analysis" sheetId="9" r:id="rId9"/>
    <sheet name="Utility Functions" sheetId="10" r:id="rId10"/>
    <sheet name="System Utility" sheetId="11" r:id="rId11"/>
  </sheets>
  <definedNames>
    <definedName name="_xlnm._FilterDatabase" localSheetId="3" hidden="1">'Operational Activities'!$A$2:$C$106</definedName>
    <definedName name="_xlnm._FilterDatabase" localSheetId="5" hidden="1">'SV5a'!$A$3:$C$42</definedName>
  </definedNames>
  <calcPr fullCalcOnLoad="1"/>
</workbook>
</file>

<file path=xl/sharedStrings.xml><?xml version="1.0" encoding="utf-8"?>
<sst xmlns="http://schemas.openxmlformats.org/spreadsheetml/2006/main" count="2872" uniqueCount="773">
  <si>
    <t>Cell Phone Network</t>
  </si>
  <si>
    <t xml:space="preserve">SATCOM </t>
  </si>
  <si>
    <t xml:space="preserve">New Frequency Allocation </t>
  </si>
  <si>
    <t>Initiate Flight Plan</t>
  </si>
  <si>
    <t>Provide incipient failure alerts (non emergency)</t>
  </si>
  <si>
    <t>Request Flight Plan</t>
  </si>
  <si>
    <t>Evaluate Pilot Currency</t>
  </si>
  <si>
    <t>Evaluate Maintenance Records</t>
  </si>
  <si>
    <t>Create Flight Plan</t>
  </si>
  <si>
    <t>Assess Flight Plan Feasibility</t>
  </si>
  <si>
    <t>Monitor Aircraft Systems</t>
  </si>
  <si>
    <t>Communicate with Associates</t>
  </si>
  <si>
    <t>Telecommunicate with Pilot</t>
  </si>
  <si>
    <t>Notify Associates</t>
  </si>
  <si>
    <t>Notify Family of Emergency Situation</t>
  </si>
  <si>
    <t>Notify Associates of Flight Status</t>
  </si>
  <si>
    <t>Check Maintenance Records</t>
  </si>
  <si>
    <t>Update Maintenance Records</t>
  </si>
  <si>
    <t>Update Records with User Input</t>
  </si>
  <si>
    <t>Provide Maintenance Notifications</t>
  </si>
  <si>
    <t>Review Pilot Currency</t>
  </si>
  <si>
    <t>Provide Pilot Currency Notifications</t>
  </si>
  <si>
    <t>F1</t>
  </si>
  <si>
    <t>F1.1</t>
  </si>
  <si>
    <t>F1.2</t>
  </si>
  <si>
    <t>F1.2.1</t>
  </si>
  <si>
    <t>Access aviation maps</t>
  </si>
  <si>
    <t>Access weather conditions</t>
  </si>
  <si>
    <t>Access Planning Data</t>
  </si>
  <si>
    <t>F1.2.1.1</t>
  </si>
  <si>
    <t>F1.2.1.2</t>
  </si>
  <si>
    <t>F1.2.1.3</t>
  </si>
  <si>
    <t>Access Notice to Airmen (NOTAMs) / Temporary Flight Restrictions (TFRs)</t>
  </si>
  <si>
    <t>F1.2.1.4</t>
  </si>
  <si>
    <t>Access Aircraft Data</t>
  </si>
  <si>
    <t>Access Pilot Records</t>
  </si>
  <si>
    <t>F1.2.1.5</t>
  </si>
  <si>
    <t>F1.3</t>
  </si>
  <si>
    <t>F1.3.1</t>
  </si>
  <si>
    <t>Create Route</t>
  </si>
  <si>
    <t>F1.3.2</t>
  </si>
  <si>
    <t>Determine speeds and headings</t>
  </si>
  <si>
    <t>F1.3.3</t>
  </si>
  <si>
    <t>Determine Fuel Requirements</t>
  </si>
  <si>
    <t>F1.4</t>
  </si>
  <si>
    <t>F1.4.1</t>
  </si>
  <si>
    <t>F1.4.2</t>
  </si>
  <si>
    <t>F1.4.3</t>
  </si>
  <si>
    <t>Check Plan for compliance with feasibility, safety and comfort criteria</t>
  </si>
  <si>
    <t>F1.5</t>
  </si>
  <si>
    <t>F1.5.1</t>
  </si>
  <si>
    <t>Arrange departure services with FBO</t>
  </si>
  <si>
    <t>F1.5.2</t>
  </si>
  <si>
    <t>Arrange enroute services with FBO</t>
  </si>
  <si>
    <t>F1.5.3</t>
  </si>
  <si>
    <t>Arrange destination services with FBO</t>
  </si>
  <si>
    <t>Arrange local support services at destination (ground transportation, lodging, etc)</t>
  </si>
  <si>
    <t>F1.5.4</t>
  </si>
  <si>
    <t>F1.6</t>
  </si>
  <si>
    <t>F1.7</t>
  </si>
  <si>
    <t>File with FAA</t>
  </si>
  <si>
    <t xml:space="preserve">F1.8 </t>
  </si>
  <si>
    <t>Load into aircraft</t>
  </si>
  <si>
    <t>F2</t>
  </si>
  <si>
    <t>F2.1</t>
  </si>
  <si>
    <t>F2.2</t>
  </si>
  <si>
    <t>F2.2.1</t>
  </si>
  <si>
    <t>F2.2.3</t>
  </si>
  <si>
    <t>F2.3</t>
  </si>
  <si>
    <t>F2.2.1.1</t>
  </si>
  <si>
    <t>F2.2.1.2</t>
  </si>
  <si>
    <t>F2.2.1.3</t>
  </si>
  <si>
    <t>F2.2.1.4</t>
  </si>
  <si>
    <t>F2.3.1</t>
  </si>
  <si>
    <t>F2.3.2</t>
  </si>
  <si>
    <t>F2.3.1.1</t>
  </si>
  <si>
    <t>F2.3.1.2</t>
  </si>
  <si>
    <t>F2.3.2.1</t>
  </si>
  <si>
    <t>F2.3.2.2</t>
  </si>
  <si>
    <t>F3</t>
  </si>
  <si>
    <t>F3.1</t>
  </si>
  <si>
    <t>Provide aircraft RACM data support</t>
  </si>
  <si>
    <t xml:space="preserve">Store monitored data </t>
  </si>
  <si>
    <t>F3.1.1</t>
  </si>
  <si>
    <t>F3.1.2</t>
  </si>
  <si>
    <t>F3.2</t>
  </si>
  <si>
    <t>Provide aircraft maintenance record service</t>
  </si>
  <si>
    <t>F3.2.1</t>
  </si>
  <si>
    <t>F3.2.2</t>
  </si>
  <si>
    <t>F3.2.2.1</t>
  </si>
  <si>
    <t>F3.2.2.2</t>
  </si>
  <si>
    <t>F3.2.3</t>
  </si>
  <si>
    <t>Update Pilot flight records (from flight data)</t>
  </si>
  <si>
    <t>F3.3</t>
  </si>
  <si>
    <t>F3.3.1</t>
  </si>
  <si>
    <t>Provide Pilot Flight Records Services</t>
  </si>
  <si>
    <t>F3.3.2</t>
  </si>
  <si>
    <t>F3.3.3</t>
  </si>
  <si>
    <t>F3.3.4</t>
  </si>
  <si>
    <t>F3.2.4</t>
  </si>
  <si>
    <t>Provide Concierge Service</t>
  </si>
  <si>
    <t>Provide cumulative analysis of stored data</t>
  </si>
  <si>
    <t>Update Records with Condition Monitoring Input</t>
  </si>
  <si>
    <t>Update pilot records (manual input)</t>
  </si>
  <si>
    <t>Monitor Situation</t>
  </si>
  <si>
    <t>Monitor Weather Conditions</t>
  </si>
  <si>
    <t>Monitor Air Traffic Control (ATC) Updates</t>
  </si>
  <si>
    <t>Monitor Self</t>
  </si>
  <si>
    <t>Track Location</t>
  </si>
  <si>
    <t>Track Velocity</t>
  </si>
  <si>
    <t>Track Altitude</t>
  </si>
  <si>
    <t>Track Attitude</t>
  </si>
  <si>
    <t>Monitor Aircraft</t>
  </si>
  <si>
    <t>Monitor Hull Loading</t>
  </si>
  <si>
    <t>Monitor Oil Conditions</t>
  </si>
  <si>
    <t>Monitor Engine Conditions</t>
  </si>
  <si>
    <t>Monitor Avionic Systems</t>
  </si>
  <si>
    <t>Monitor Control Systems</t>
  </si>
  <si>
    <t>Monitor Pilot Physiology</t>
  </si>
  <si>
    <t>Monitor Pilot Heart Beat</t>
  </si>
  <si>
    <t>Monitor Pilot Breathing</t>
  </si>
  <si>
    <t>Monitor Pilot Skin Resistance</t>
  </si>
  <si>
    <t>Provide Pilot Assistance</t>
  </si>
  <si>
    <t>Provide Automatic Notification</t>
  </si>
  <si>
    <t>Provide Emergency Response</t>
  </si>
  <si>
    <t>Receive Alert</t>
  </si>
  <si>
    <t>Acquire Alert</t>
  </si>
  <si>
    <t>Provide Advisory Response</t>
  </si>
  <si>
    <t>Record Alert</t>
  </si>
  <si>
    <t>Contact Ops Center Personnel</t>
  </si>
  <si>
    <t>Contact Destination Emergency Services</t>
  </si>
  <si>
    <t>Monitor Communication Systems</t>
  </si>
  <si>
    <t>Contact Pilot</t>
  </si>
  <si>
    <t>Provide Real-time Aircraft Condition Monitoring (RACM)</t>
  </si>
  <si>
    <t>PROVIDE POSTFLIGHT SUPPORT</t>
  </si>
  <si>
    <t>PROVIDE INFLIGHT SUPPORT</t>
  </si>
  <si>
    <t>PROVIDE FLIGHT PLANNING SUPPORT</t>
  </si>
  <si>
    <t>F2.1.1</t>
  </si>
  <si>
    <t>F2.1.2</t>
  </si>
  <si>
    <t>F2.1.3</t>
  </si>
  <si>
    <t>F2.1.1.1</t>
  </si>
  <si>
    <t>F2.1.1.3</t>
  </si>
  <si>
    <t>F2.1.1.2</t>
  </si>
  <si>
    <t>F2.1.1.3.1</t>
  </si>
  <si>
    <t>F2.1.1.3.2</t>
  </si>
  <si>
    <t>F2.1.1.3.3</t>
  </si>
  <si>
    <t>F2.1.1.3.4</t>
  </si>
  <si>
    <t>F2.1.2.1</t>
  </si>
  <si>
    <t>F2.1.2.2</t>
  </si>
  <si>
    <t>F2.1.2.2.1</t>
  </si>
  <si>
    <t>F2.1.2.2.2</t>
  </si>
  <si>
    <t>F2.1.2.2.3</t>
  </si>
  <si>
    <t>F2.1.2.2.4</t>
  </si>
  <si>
    <t>F2.1.2.2.5</t>
  </si>
  <si>
    <t>F2.1.3.1</t>
  </si>
  <si>
    <t>F2.1.3.2</t>
  </si>
  <si>
    <t>F2.1.3.3</t>
  </si>
  <si>
    <t>F2.2.2</t>
  </si>
  <si>
    <t>F2.2.4</t>
  </si>
  <si>
    <t>F2.2.2.1</t>
  </si>
  <si>
    <t>F2.2.2.2</t>
  </si>
  <si>
    <t>F2.2.2.3</t>
  </si>
  <si>
    <t>F2.2.3.1</t>
  </si>
  <si>
    <t>F2.2.3.2</t>
  </si>
  <si>
    <t>F2.2.3.3</t>
  </si>
  <si>
    <t>Level</t>
  </si>
  <si>
    <t>F2.2.4.1</t>
  </si>
  <si>
    <t>F2.2.4.2</t>
  </si>
  <si>
    <t>F2.2.4.3</t>
  </si>
  <si>
    <t>F2.2.4.4</t>
  </si>
  <si>
    <t>ID</t>
  </si>
  <si>
    <t>Function</t>
  </si>
  <si>
    <t>N1</t>
  </si>
  <si>
    <t>N1.1</t>
  </si>
  <si>
    <t>N1.2</t>
  </si>
  <si>
    <t>N2</t>
  </si>
  <si>
    <t>N2.1</t>
  </si>
  <si>
    <t>N2.2</t>
  </si>
  <si>
    <t>N2.3</t>
  </si>
  <si>
    <t>N3</t>
  </si>
  <si>
    <t>N3.1</t>
  </si>
  <si>
    <t>N3.2</t>
  </si>
  <si>
    <t>N4</t>
  </si>
  <si>
    <t>N4.1</t>
  </si>
  <si>
    <t>N4.2</t>
  </si>
  <si>
    <t>N4.3</t>
  </si>
  <si>
    <t>N4.4</t>
  </si>
  <si>
    <t>N4.5</t>
  </si>
  <si>
    <t>N4.6</t>
  </si>
  <si>
    <t>GENERAL AVIATION SERVICE SYSTEM (GASS) SYSTEM FUNCTION BREAKDOWN</t>
  </si>
  <si>
    <t>S1</t>
  </si>
  <si>
    <t>S2</t>
  </si>
  <si>
    <t>S3</t>
  </si>
  <si>
    <t>S4</t>
  </si>
  <si>
    <t>Acquire Aircraft Related Data</t>
  </si>
  <si>
    <t>S4.1</t>
  </si>
  <si>
    <t>Acquire Navigation Data</t>
  </si>
  <si>
    <t>S4.2</t>
  </si>
  <si>
    <t>Acquire Aircraft Condition Data</t>
  </si>
  <si>
    <t>S4.3</t>
  </si>
  <si>
    <t>Acquire Pilot Physiology Data</t>
  </si>
  <si>
    <t>S5</t>
  </si>
  <si>
    <t>Provide User Interface (non airborne)</t>
  </si>
  <si>
    <t>S1.1</t>
  </si>
  <si>
    <t>Provide telephonic user interface</t>
  </si>
  <si>
    <t>S1.2</t>
  </si>
  <si>
    <t>S1.3</t>
  </si>
  <si>
    <t>Provide email user interface</t>
  </si>
  <si>
    <t>Provide web-based user interface</t>
  </si>
  <si>
    <t>S2.1</t>
  </si>
  <si>
    <t>Provide User Identification and Authentications (includes log-in)</t>
  </si>
  <si>
    <t>Provide Information Assurance</t>
  </si>
  <si>
    <t>S2.2</t>
  </si>
  <si>
    <t>Provide data confidentiality</t>
  </si>
  <si>
    <t>S2.3</t>
  </si>
  <si>
    <t>S3.1</t>
  </si>
  <si>
    <t>S3.2</t>
  </si>
  <si>
    <t>Acquire user profile data</t>
  </si>
  <si>
    <t>Acquire air navigation support data (maps, etc)</t>
  </si>
  <si>
    <t>Acquire weather data</t>
  </si>
  <si>
    <t>S3.3</t>
  </si>
  <si>
    <t>S3.4</t>
  </si>
  <si>
    <t>Acquire air traffic data</t>
  </si>
  <si>
    <t>S3.5</t>
  </si>
  <si>
    <t>Acquire NOTAMs/TFRs</t>
  </si>
  <si>
    <t>S6</t>
  </si>
  <si>
    <t>Provide aircraft - ground communications</t>
  </si>
  <si>
    <t>S5.1</t>
  </si>
  <si>
    <t>S5.2</t>
  </si>
  <si>
    <t>Provide data communications</t>
  </si>
  <si>
    <t>Provide voice communications</t>
  </si>
  <si>
    <t>Acquire External Data (includes data updating)</t>
  </si>
  <si>
    <t>Process Acquired data</t>
  </si>
  <si>
    <t>S7</t>
  </si>
  <si>
    <t>S6.1</t>
  </si>
  <si>
    <t>Provide real-time data processing</t>
  </si>
  <si>
    <t>S6.2</t>
  </si>
  <si>
    <t>Provide long-term data data processing</t>
  </si>
  <si>
    <t>Provide alerts and notifications</t>
  </si>
  <si>
    <t>Provide routine pilot record notifications</t>
  </si>
  <si>
    <t>S7.2</t>
  </si>
  <si>
    <t>Provide routine aircraft maintenance notifications</t>
  </si>
  <si>
    <t>Provide routine in-flight notifications</t>
  </si>
  <si>
    <t>Provide priority in-flight notifications and support</t>
  </si>
  <si>
    <t>S7.1</t>
  </si>
  <si>
    <t>Support Operations</t>
  </si>
  <si>
    <t>Prepare flight plans</t>
  </si>
  <si>
    <t>Track On-going flights</t>
  </si>
  <si>
    <t>S6.3</t>
  </si>
  <si>
    <t>Provide emergency notifications</t>
  </si>
  <si>
    <t>Identify Alert</t>
  </si>
  <si>
    <t>Identify Automatic  Response</t>
  </si>
  <si>
    <t>F2.2.2.4</t>
  </si>
  <si>
    <t>Send Automatic Notification</t>
  </si>
  <si>
    <t>Record Automatic Notification</t>
  </si>
  <si>
    <t>Assess Routine Issue</t>
  </si>
  <si>
    <t>Assess Need for Advisory Response</t>
  </si>
  <si>
    <t>F2.2.3.4</t>
  </si>
  <si>
    <t>Identify Advisory Response</t>
  </si>
  <si>
    <t>Send Advisory Response</t>
  </si>
  <si>
    <t>Record Advisory Response</t>
  </si>
  <si>
    <t>F2.2.4.5</t>
  </si>
  <si>
    <t>Assess Need for Emergency Response</t>
  </si>
  <si>
    <t>Identify Emergency Response</t>
  </si>
  <si>
    <t>Send Emergency Response</t>
  </si>
  <si>
    <t>Record Emergency Response</t>
  </si>
  <si>
    <t>Record Operations Center Activity</t>
  </si>
  <si>
    <t>S6.4</t>
  </si>
  <si>
    <t>S6.4.1</t>
  </si>
  <si>
    <t>S6.4.2</t>
  </si>
  <si>
    <t>S6.5</t>
  </si>
  <si>
    <t>S6.5.1</t>
  </si>
  <si>
    <t>S6.5.2</t>
  </si>
  <si>
    <t>S6.5.3</t>
  </si>
  <si>
    <t>S6.5.4</t>
  </si>
  <si>
    <t>S6.5.5</t>
  </si>
  <si>
    <t>Provide data integrity</t>
  </si>
  <si>
    <t>Provide system availability</t>
  </si>
  <si>
    <t>Provide high system availability</t>
  </si>
  <si>
    <t>F2.1.4</t>
  </si>
  <si>
    <t xml:space="preserve">Prepare Alert </t>
  </si>
  <si>
    <t xml:space="preserve">F2.1.5 </t>
  </si>
  <si>
    <t>Transmit Alert</t>
  </si>
  <si>
    <t>General Aviation Support System (GASS) Need Evaluation Matrix</t>
  </si>
  <si>
    <t>Need No.</t>
  </si>
  <si>
    <t>Need</t>
  </si>
  <si>
    <t>Stakeholders Value</t>
  </si>
  <si>
    <t>Relative Weight</t>
  </si>
  <si>
    <t>Pilot</t>
  </si>
  <si>
    <t>Owner</t>
  </si>
  <si>
    <t>FAA</t>
  </si>
  <si>
    <t>Aircraft Manf</t>
  </si>
  <si>
    <t>Fixed Base Op</t>
  </si>
  <si>
    <t>Sys Devloper</t>
  </si>
  <si>
    <t>Associates</t>
  </si>
  <si>
    <t>Pilot awareness of External Conditions</t>
  </si>
  <si>
    <t>Support in case of emergency</t>
  </si>
  <si>
    <t>Notification of problems</t>
  </si>
  <si>
    <t>Notification of routine due events</t>
  </si>
  <si>
    <t>General</t>
  </si>
  <si>
    <t>Ease of access</t>
  </si>
  <si>
    <t>Ubiquity of access</t>
  </si>
  <si>
    <t>High Availability</t>
  </si>
  <si>
    <t>Accurate Service</t>
  </si>
  <si>
    <t>Preflight Needs</t>
  </si>
  <si>
    <t>In-flight Needs</t>
  </si>
  <si>
    <t>Postflight Needs</t>
  </si>
  <si>
    <t>N2.4</t>
  </si>
  <si>
    <t>Completeness of Support Services</t>
  </si>
  <si>
    <t>Awareness of Incipient In-flight Problems</t>
  </si>
  <si>
    <t>Relative Stakeholder Weights</t>
  </si>
  <si>
    <t>Pilot/Customer</t>
  </si>
  <si>
    <t>Aircraft Manufacturer</t>
  </si>
  <si>
    <t>Fixed Base Operator</t>
  </si>
  <si>
    <t>GASS System Developer</t>
  </si>
  <si>
    <t>User Associates (Family, Friends, Business Partners)</t>
  </si>
  <si>
    <t>Value Scale</t>
  </si>
  <si>
    <t>Provides no relative value to stakeholder/stakeholder indiferent</t>
  </si>
  <si>
    <t>Thorough/Quality Flight Plan Formulation</t>
  </si>
  <si>
    <t>Aircraft Status Communication with Associates</t>
  </si>
  <si>
    <t>Cost Effective Installation &amp; Services</t>
  </si>
  <si>
    <t>Requirement</t>
  </si>
  <si>
    <t>Capability is critical to stakeholder satisfaction</t>
  </si>
  <si>
    <t>Capability has major marketable value to stakeholder</t>
  </si>
  <si>
    <t>Capability has some worthwhile marketable value to stakeholder</t>
  </si>
  <si>
    <t>Convenient, but unnecessary capability to stakeholder</t>
  </si>
  <si>
    <t>GASS NEEDS</t>
  </si>
  <si>
    <t>Timely Service Response</t>
  </si>
  <si>
    <t>Operational Function</t>
  </si>
  <si>
    <t>GENERAL AVIATION SERVICE SYSTEM (GASS) INTENT SPECIFICATION REQUIREMENTS TRACEABILITY MATRIX</t>
  </si>
  <si>
    <t>GENERAL AVIATION SERVICE SYSTEM (GASS) OPERATIONAL ACTIVITIES</t>
  </si>
  <si>
    <t>GENERAL AVIATION SERVICE SYSTEM (GASS) SV5a - OPERATIONAL ACTIVITY-&gt;SYSTEM FUNCTIONS MATRIX</t>
  </si>
  <si>
    <t>System Functions</t>
  </si>
  <si>
    <t>Operational Activities</t>
  </si>
  <si>
    <t>F1.1.1</t>
  </si>
  <si>
    <t>F1.1.2</t>
  </si>
  <si>
    <t>Request User Information</t>
  </si>
  <si>
    <t>Request User Destination</t>
  </si>
  <si>
    <t>Transfer Flight Plan to User</t>
  </si>
  <si>
    <t>Review Flight Plan with User</t>
  </si>
  <si>
    <t>Forward Flight Plan to User for review</t>
  </si>
  <si>
    <t>F1.6.1</t>
  </si>
  <si>
    <t>F1.6.2</t>
  </si>
  <si>
    <t>Format Flight Plan to FAA Standard</t>
  </si>
  <si>
    <t>F1.7.1</t>
  </si>
  <si>
    <t>F1.7.2</t>
  </si>
  <si>
    <t>F1.7.3</t>
  </si>
  <si>
    <t>Acquire FAA Response</t>
  </si>
  <si>
    <t>Format Flight Plan to Aircraft System Standard</t>
  </si>
  <si>
    <t>Transfer Flight Plan to FAA</t>
  </si>
  <si>
    <t>Transfer Flight Plan to Aircraft System</t>
  </si>
  <si>
    <t>Acquire Aircraft System Load Plan Response</t>
  </si>
  <si>
    <t>F1.8.1</t>
  </si>
  <si>
    <t>F1.8.2</t>
  </si>
  <si>
    <t>F1.8.3</t>
  </si>
  <si>
    <t>GENERAL AVIATION SERVICE SYSTEM (GASS) SV5b - CAPABILITY-&gt;SYSTEM FUNCTIONS MATRIX</t>
  </si>
  <si>
    <t>X</t>
  </si>
  <si>
    <t>Provide high assurance of communications</t>
  </si>
  <si>
    <t>R1</t>
  </si>
  <si>
    <t>R1.1</t>
  </si>
  <si>
    <t>R1.2</t>
  </si>
  <si>
    <t>R1.3</t>
  </si>
  <si>
    <t>R1.4</t>
  </si>
  <si>
    <t>R1.5</t>
  </si>
  <si>
    <t>R1.6</t>
  </si>
  <si>
    <t>R1.7</t>
  </si>
  <si>
    <t>R1.8</t>
  </si>
  <si>
    <t>R2</t>
  </si>
  <si>
    <t>R2.1</t>
  </si>
  <si>
    <t>R2.2</t>
  </si>
  <si>
    <t>R2.3</t>
  </si>
  <si>
    <t>R2.4</t>
  </si>
  <si>
    <t>R2.5</t>
  </si>
  <si>
    <t>R2.6</t>
  </si>
  <si>
    <t>R2.7</t>
  </si>
  <si>
    <t>R3</t>
  </si>
  <si>
    <t>R3.1</t>
  </si>
  <si>
    <t>R3.2</t>
  </si>
  <si>
    <t>R3.3</t>
  </si>
  <si>
    <t>R3.4</t>
  </si>
  <si>
    <t>R4</t>
  </si>
  <si>
    <t>R4.1</t>
  </si>
  <si>
    <t>R4.2</t>
  </si>
  <si>
    <t>R4.3</t>
  </si>
  <si>
    <t>R4.4</t>
  </si>
  <si>
    <t>R4.5</t>
  </si>
  <si>
    <t>R4.6</t>
  </si>
  <si>
    <t>Ease of Access</t>
  </si>
  <si>
    <t>Ubiquity of Access</t>
  </si>
  <si>
    <t>Security</t>
  </si>
  <si>
    <t>Noninterference</t>
  </si>
  <si>
    <t>Provide Consierge Services</t>
  </si>
  <si>
    <t>Forward Flight Plan to User for Review</t>
  </si>
  <si>
    <t>File with FAA/Load into Aircraft</t>
  </si>
  <si>
    <t>GENERAL</t>
  </si>
  <si>
    <t>PREFLIGHT CAPABILITIES</t>
  </si>
  <si>
    <t>IN-FLIGHT CAPABILITIES</t>
  </si>
  <si>
    <t>Pilot Awareness of External Conditions</t>
  </si>
  <si>
    <t>Support in Case of Emergency</t>
  </si>
  <si>
    <t>POSTFLIGHT CAPABILITIES</t>
  </si>
  <si>
    <t>Downloading of Flight Data</t>
  </si>
  <si>
    <t>Downloading of Aircraft Condition Data</t>
  </si>
  <si>
    <t>Maintenance of Records</t>
  </si>
  <si>
    <t>Analysis of Data</t>
  </si>
  <si>
    <t>Reporting of Anomolies and Negative Trends</t>
  </si>
  <si>
    <t>Notification of Routine Due Events</t>
  </si>
  <si>
    <t>All Needs are addressed by a required capability</t>
  </si>
  <si>
    <t>System</t>
  </si>
  <si>
    <t>R4.1/4.2</t>
  </si>
  <si>
    <t>Capabilities and Operational Activities</t>
  </si>
  <si>
    <t>S1.1.1</t>
  </si>
  <si>
    <t>S1.1.2</t>
  </si>
  <si>
    <t>Provide automated email inquiry responses</t>
  </si>
  <si>
    <t>S1.2.1</t>
  </si>
  <si>
    <t>S1.2.2</t>
  </si>
  <si>
    <t>Provide access to Flight Planning services</t>
  </si>
  <si>
    <t>Provide access to Flight Tracking services</t>
  </si>
  <si>
    <t>Provide access to Flight Records</t>
  </si>
  <si>
    <t>Provide Automated telephonic inquiries</t>
  </si>
  <si>
    <t>S1.2.3</t>
  </si>
  <si>
    <t>Provide GASS Operator telephonic inquiry assistance</t>
  </si>
  <si>
    <t>Provide GASS Operator email inquiry assistance</t>
  </si>
  <si>
    <t>Email Customers and Associates</t>
  </si>
  <si>
    <t>Provide access to Customer Records</t>
  </si>
  <si>
    <t>S1.3.1</t>
  </si>
  <si>
    <t>S1.3.2</t>
  </si>
  <si>
    <t>S1.3.3</t>
  </si>
  <si>
    <t>S1.3.4</t>
  </si>
  <si>
    <t>Provide User Identification and Authentications</t>
  </si>
  <si>
    <t>S2.2.1</t>
  </si>
  <si>
    <t>S2.2.2</t>
  </si>
  <si>
    <t>Provide unique User identification and password</t>
  </si>
  <si>
    <t>Provide data backup</t>
  </si>
  <si>
    <t>S2.3.1</t>
  </si>
  <si>
    <t>S2.3.2</t>
  </si>
  <si>
    <t>S2.3.3</t>
  </si>
  <si>
    <t>Verify User identification and password</t>
  </si>
  <si>
    <t>Modify User identification and password</t>
  </si>
  <si>
    <t>S2.1.1</t>
  </si>
  <si>
    <t>S2.1.2</t>
  </si>
  <si>
    <t>S2.1.3</t>
  </si>
  <si>
    <t>S2.2.3</t>
  </si>
  <si>
    <t>Protect data from cyberattacks</t>
  </si>
  <si>
    <t>Verify data applicability to User request</t>
  </si>
  <si>
    <t>S2.3.4</t>
  </si>
  <si>
    <t>Store User data and records</t>
  </si>
  <si>
    <t>Monitor data transactions for completion</t>
  </si>
  <si>
    <t>Encrypt/decrypt User data</t>
  </si>
  <si>
    <t>Encrypt/decrypt external data</t>
  </si>
  <si>
    <t>Acquire User profile data</t>
  </si>
  <si>
    <t>Access User profile data</t>
  </si>
  <si>
    <t>Download User profile data</t>
  </si>
  <si>
    <t>Upload User profile data</t>
  </si>
  <si>
    <t>S3.1.1</t>
  </si>
  <si>
    <t>S3.1.2</t>
  </si>
  <si>
    <t>S3.1.3</t>
  </si>
  <si>
    <t>Acquire air navigation support data</t>
  </si>
  <si>
    <t>Access air navigation support data</t>
  </si>
  <si>
    <t>Download air navigation support data</t>
  </si>
  <si>
    <t>Upload air navigation support data</t>
  </si>
  <si>
    <t>S3.2.1</t>
  </si>
  <si>
    <t>S3.2.2</t>
  </si>
  <si>
    <t>S3.2.3</t>
  </si>
  <si>
    <t>Access weather data</t>
  </si>
  <si>
    <t>Download weather data</t>
  </si>
  <si>
    <t>Upload weather data</t>
  </si>
  <si>
    <t>S3.3.1</t>
  </si>
  <si>
    <t>S3.3.2</t>
  </si>
  <si>
    <t>S3.3.3</t>
  </si>
  <si>
    <t>Access NOTAMs and TFRs</t>
  </si>
  <si>
    <t>Download NOTAMs and TFRs</t>
  </si>
  <si>
    <t>Upload NOTAMs and TFRs</t>
  </si>
  <si>
    <t>S3.4.1</t>
  </si>
  <si>
    <t>S3.4.2</t>
  </si>
  <si>
    <t>S3.4.3</t>
  </si>
  <si>
    <t>Access air traffic control system</t>
  </si>
  <si>
    <t>Download air traffic control data</t>
  </si>
  <si>
    <t>Note:  uploads are to the website or onboard instrumentation</t>
  </si>
  <si>
    <t>Note:  data integrity is "safeness" and "completeness" of data -</t>
  </si>
  <si>
    <t>Must get the right data at the right time without any losses</t>
  </si>
  <si>
    <t>Upload air traffic control</t>
  </si>
  <si>
    <t>S3.5.1</t>
  </si>
  <si>
    <t>S3.5.2</t>
  </si>
  <si>
    <t>S3.5.3</t>
  </si>
  <si>
    <t>Interface with onboard flight tracking instrumentation</t>
  </si>
  <si>
    <t>Note:  download here is from aircraft to control center</t>
  </si>
  <si>
    <t>Download onboard flight tracking data</t>
  </si>
  <si>
    <t>S4.1.1</t>
  </si>
  <si>
    <t>S4.1.2</t>
  </si>
  <si>
    <t>S4.1.3</t>
  </si>
  <si>
    <t>Provide onboard storage of flight tracking data</t>
  </si>
  <si>
    <t>Provide onboard storage of aircraft condition data</t>
  </si>
  <si>
    <t>Download onboard aircraft condition data</t>
  </si>
  <si>
    <t>S4.2.1</t>
  </si>
  <si>
    <t>S4.2.2</t>
  </si>
  <si>
    <t>S4.2.3</t>
  </si>
  <si>
    <t>S4.2.4</t>
  </si>
  <si>
    <t>Interface with aircraft system sensor suite</t>
  </si>
  <si>
    <t>Interface with aircraft hull sensor suite</t>
  </si>
  <si>
    <t>Interface with physiological sensor suite</t>
  </si>
  <si>
    <t>Provide onboard storage of physiological data</t>
  </si>
  <si>
    <t>Download onboard physiological data</t>
  </si>
  <si>
    <t>S4.3.1</t>
  </si>
  <si>
    <t>S4.3.2</t>
  </si>
  <si>
    <t>S4.3.3</t>
  </si>
  <si>
    <t>S5.1.1</t>
  </si>
  <si>
    <t>S5.1.2</t>
  </si>
  <si>
    <t>S5.2.1</t>
  </si>
  <si>
    <t>S5.2.2</t>
  </si>
  <si>
    <t>Transmit aircraft-ground data</t>
  </si>
  <si>
    <t>Maintain aircraft-ground data link</t>
  </si>
  <si>
    <t>Acquire voice communications link</t>
  </si>
  <si>
    <t>Transmit voice communications</t>
  </si>
  <si>
    <t>Terminate voice communications link</t>
  </si>
  <si>
    <t>S5.2.3</t>
  </si>
  <si>
    <t>Process flight plan request</t>
  </si>
  <si>
    <t>Assemble flight plan</t>
  </si>
  <si>
    <t>with emphasis on in-flight updates; preflight assembly and loading</t>
  </si>
  <si>
    <t>falls under Prepare Flight Plan</t>
  </si>
  <si>
    <t>Verify flight plan feasibility and acceptability</t>
  </si>
  <si>
    <t>Upload flight plan</t>
  </si>
  <si>
    <t>S6.1.1</t>
  </si>
  <si>
    <t>S6.1.2</t>
  </si>
  <si>
    <t>S6.1.3</t>
  </si>
  <si>
    <t>S6.1.4</t>
  </si>
  <si>
    <t>Identify active flight plans</t>
  </si>
  <si>
    <t>Monitor active flight plans for deviation</t>
  </si>
  <si>
    <t>Monitor active flights for pilot issues</t>
  </si>
  <si>
    <t>Monitor active flights for aircraft issues</t>
  </si>
  <si>
    <t>S6.2.1</t>
  </si>
  <si>
    <t>S6.2.2</t>
  </si>
  <si>
    <t>S6.2.3</t>
  </si>
  <si>
    <t>S6.2.4</t>
  </si>
  <si>
    <t>Record aircraft activities</t>
  </si>
  <si>
    <t>Record voice and data transmissions</t>
  </si>
  <si>
    <t>Record pilot activities</t>
  </si>
  <si>
    <t>Record Operator activities</t>
  </si>
  <si>
    <t>S6.3.1</t>
  </si>
  <si>
    <t>S6.3.2</t>
  </si>
  <si>
    <t>S6.3.3</t>
  </si>
  <si>
    <t>S6.3.4</t>
  </si>
  <si>
    <t>S7.1.1</t>
  </si>
  <si>
    <t>S7.1.2</t>
  </si>
  <si>
    <t>S7.2.1</t>
  </si>
  <si>
    <t>S7.2.2</t>
  </si>
  <si>
    <t>Provide redundant data transfer mechanisms</t>
  </si>
  <si>
    <t>Provide redundant voice communication mechanisms</t>
  </si>
  <si>
    <t>Provide distributed data processing</t>
  </si>
  <si>
    <t>Provide redundant data processing</t>
  </si>
  <si>
    <t>S7.2.4</t>
  </si>
  <si>
    <t>S7.2.5</t>
  </si>
  <si>
    <t>Provide redundant control operations</t>
  </si>
  <si>
    <t>Provide distributed control operations</t>
  </si>
  <si>
    <t>S1.4</t>
  </si>
  <si>
    <t>Contact Customers and Associates</t>
  </si>
  <si>
    <t>S1.4.1.</t>
  </si>
  <si>
    <t>Provide email contacts</t>
  </si>
  <si>
    <t>S.1.4.2</t>
  </si>
  <si>
    <t>N</t>
  </si>
  <si>
    <t>Needs</t>
  </si>
  <si>
    <t>F</t>
  </si>
  <si>
    <t>Operational Functions</t>
  </si>
  <si>
    <t>S</t>
  </si>
  <si>
    <t>R</t>
  </si>
  <si>
    <t>Requirements</t>
  </si>
  <si>
    <t>Key</t>
  </si>
  <si>
    <t>Type of statement</t>
  </si>
  <si>
    <t>All GASS system statements have an alphanumeric identifier.  The leading alpha identifies the type of statement it is (see key below).  The numeric values are a hierarchial breakdown</t>
  </si>
  <si>
    <t>This document contains the following:</t>
  </si>
  <si>
    <t>- A listing of the specific needs identified from the stakeholders</t>
  </si>
  <si>
    <t xml:space="preserve"> -The operational activties (functions) that meet those needs</t>
  </si>
  <si>
    <t xml:space="preserve"> - The systemn functions that implement the operational activities</t>
  </si>
  <si>
    <t>- The system requirements</t>
  </si>
  <si>
    <t>- A series of traceability matrices</t>
  </si>
  <si>
    <t xml:space="preserve">  - - A needs-operational activities trace</t>
  </si>
  <si>
    <t xml:space="preserve">  - - An SV-5A, tracing operational functions to system functions</t>
  </si>
  <si>
    <t xml:space="preserve"> - - An SV-5B, extending the trace to system elements</t>
  </si>
  <si>
    <t xml:space="preserve"> - - A needs-requirements trace</t>
  </si>
  <si>
    <t>- the morpohological box for the system elements</t>
  </si>
  <si>
    <t>Provide telephonic contacts</t>
  </si>
  <si>
    <t>S6.6</t>
  </si>
  <si>
    <t>Update records</t>
  </si>
  <si>
    <t>S6.6.1</t>
  </si>
  <si>
    <t>Update aircraft records</t>
  </si>
  <si>
    <t>S6.6.2</t>
  </si>
  <si>
    <t>Update pilot records</t>
  </si>
  <si>
    <t>Update Records</t>
  </si>
  <si>
    <t>LinkTV WADL</t>
  </si>
  <si>
    <t>HF</t>
  </si>
  <si>
    <t>ACARS</t>
  </si>
  <si>
    <t>NATS</t>
  </si>
  <si>
    <t>Terrestrial Flight Telephone System (TFTS)</t>
  </si>
  <si>
    <t>Gatelink</t>
  </si>
  <si>
    <t>Data Recorder</t>
  </si>
  <si>
    <t>Client Interface</t>
  </si>
  <si>
    <t>Operator Interface</t>
  </si>
  <si>
    <t>Telephone</t>
  </si>
  <si>
    <t>Internet</t>
  </si>
  <si>
    <t>Solid State</t>
  </si>
  <si>
    <t>Hard Drive</t>
  </si>
  <si>
    <t>Ground-Based Systems &amp; Services</t>
  </si>
  <si>
    <t>Operations SW</t>
  </si>
  <si>
    <t>Primary Data Storage</t>
  </si>
  <si>
    <t>Secondary Data Storage</t>
  </si>
  <si>
    <t>Data/Operations Hosting</t>
  </si>
  <si>
    <t>Individual Stations</t>
  </si>
  <si>
    <t>Fully Automated</t>
  </si>
  <si>
    <t>Magnetic Tape</t>
  </si>
  <si>
    <t>Self-hosted</t>
  </si>
  <si>
    <t>Passive: Threshold alerts trigger response</t>
  </si>
  <si>
    <t>Grouped Stations</t>
  </si>
  <si>
    <t>Partially Automated</t>
  </si>
  <si>
    <t>Optical Disk</t>
  </si>
  <si>
    <t>Primary: Self, Secondary: Sourced</t>
  </si>
  <si>
    <t>Active: Continuous Analysis</t>
  </si>
  <si>
    <t>Email</t>
  </si>
  <si>
    <t>Shared Stations</t>
  </si>
  <si>
    <t>Manual</t>
  </si>
  <si>
    <t>Network Attached Storage</t>
  </si>
  <si>
    <t>All Sourced</t>
  </si>
  <si>
    <t>Active/Passive: Periodic analysis w/ threshold alert trump</t>
  </si>
  <si>
    <t>All</t>
  </si>
  <si>
    <t>Storage Area Network</t>
  </si>
  <si>
    <t>Tape Library</t>
  </si>
  <si>
    <t>Optical Jukebox</t>
  </si>
  <si>
    <t>Air-Based Systems &amp; Services</t>
  </si>
  <si>
    <t>Onboard Processing</t>
  </si>
  <si>
    <t>Pilot Visual Interface</t>
  </si>
  <si>
    <t>Pilot Audio Interface</t>
  </si>
  <si>
    <t>Integration Interface</t>
  </si>
  <si>
    <t>Physiological Sensing</t>
  </si>
  <si>
    <t>Aircraft Hull &amp; Systems Sensing</t>
  </si>
  <si>
    <t>Flight Tracking</t>
  </si>
  <si>
    <t>Data Management Software</t>
  </si>
  <si>
    <t>Hand-held Electronic Flight Bag</t>
  </si>
  <si>
    <t>Unique/Add-on</t>
  </si>
  <si>
    <t>Wireless</t>
  </si>
  <si>
    <t>Flight Stick Biomedical Sensors</t>
  </si>
  <si>
    <t>Existing System Sensors</t>
  </si>
  <si>
    <t>Passive Sensing</t>
  </si>
  <si>
    <t>Piggy-back Manufacturer Installed System</t>
  </si>
  <si>
    <t>COTS</t>
  </si>
  <si>
    <t>Board/card (inserted to aircraft computer)</t>
  </si>
  <si>
    <t>Hardwired</t>
  </si>
  <si>
    <t>Digital Tape</t>
  </si>
  <si>
    <t>Apparel Biomedial Sensors (e.g. flight suit)</t>
  </si>
  <si>
    <t>New, GASS-mandated sensors</t>
  </si>
  <si>
    <t>Active Sensing</t>
  </si>
  <si>
    <t>Proprietary Sattelite System</t>
  </si>
  <si>
    <t>Modified COTS</t>
  </si>
  <si>
    <t>Coshare Existing Computer</t>
  </si>
  <si>
    <t>Wireless &amp; Hardwired</t>
  </si>
  <si>
    <t>Movement Sensing Suite Analysis (e.g. control use &amp; seat movement)</t>
  </si>
  <si>
    <t>Existing sensors with new GASS additions</t>
  </si>
  <si>
    <t>Passive: Less-critical Data, Active: Critical Data</t>
  </si>
  <si>
    <t>Dedicated Computer/Box</t>
  </si>
  <si>
    <t>Flight Planning SW</t>
  </si>
  <si>
    <t>New Development</t>
  </si>
  <si>
    <t>Aircraft-GASS Comms Data Link</t>
  </si>
  <si>
    <t>GASS MORPHOLOGICAL BOX</t>
  </si>
  <si>
    <t>Existing Interface</t>
  </si>
  <si>
    <t>GASS SYSTEM SOLUTION COMPATIBILITY MATRIX</t>
  </si>
  <si>
    <t>Data/Ops Hosting</t>
  </si>
  <si>
    <t>Data Mgmt Software</t>
  </si>
  <si>
    <t>Pilot Audio Int</t>
  </si>
  <si>
    <t>Pilot Visual Int</t>
  </si>
  <si>
    <t>GASS SYSTEM SOLUTION UTILITY ANALYSIS</t>
  </si>
  <si>
    <t>Cost</t>
  </si>
  <si>
    <t>Availability</t>
  </si>
  <si>
    <t>Reliability</t>
  </si>
  <si>
    <t>Feasibility</t>
  </si>
  <si>
    <t>Complexity</t>
  </si>
  <si>
    <t>Performance</t>
  </si>
  <si>
    <t>Risk</t>
  </si>
  <si>
    <t>Total Utility</t>
  </si>
  <si>
    <t>Rating</t>
  </si>
  <si>
    <t>Value</t>
  </si>
  <si>
    <t>COST</t>
  </si>
  <si>
    <t>AVAILABILITY</t>
  </si>
  <si>
    <t>RELIABILITY</t>
  </si>
  <si>
    <t>FEASIBILITY</t>
  </si>
  <si>
    <t>COMPLEXITY</t>
  </si>
  <si>
    <t>PERFORMANCE</t>
  </si>
  <si>
    <t>RISK</t>
  </si>
  <si>
    <t>Description:</t>
  </si>
  <si>
    <t>Function:</t>
  </si>
  <si>
    <t>Utility Weight          (% of Total)</t>
  </si>
  <si>
    <t>Total:</t>
  </si>
  <si>
    <t>A weighted evaluation of stakeholder desires to determine overall Utility equation</t>
  </si>
  <si>
    <r>
      <t>Ax</t>
    </r>
    <r>
      <rPr>
        <vertAlign val="superscript"/>
        <sz val="10"/>
        <color indexed="8"/>
        <rFont val="Arial"/>
        <family val="2"/>
      </rPr>
      <t>3</t>
    </r>
  </si>
  <si>
    <r>
      <t>Bx</t>
    </r>
    <r>
      <rPr>
        <vertAlign val="superscript"/>
        <sz val="10"/>
        <color indexed="8"/>
        <rFont val="Arial"/>
        <family val="2"/>
      </rPr>
      <t>2</t>
    </r>
  </si>
  <si>
    <t>Cx</t>
  </si>
  <si>
    <t>D</t>
  </si>
  <si>
    <t>An assessment of the overarching procurement, installation, operation, and termination costs associated with a component; lower costs have higher rating &amp; utility</t>
  </si>
  <si>
    <t>An assessment of the prevalence and access to a specific technology or item; lower rating indicates access difficulty whereas high ratings show widespread availability</t>
  </si>
  <si>
    <t>An assessment of the dependability of an technology or item; low ratings indicate a tendency for failure or error</t>
  </si>
  <si>
    <t>An assessment of the probability to successfully acquire and/or integrate a technology or item; higher ratings indicate higher probabilities</t>
  </si>
  <si>
    <t>An assessment of the level of effort required in the development, integration, and/or installation of a technology or item; higher complexity provides less utility due to potential issues</t>
  </si>
  <si>
    <t>Usability</t>
  </si>
  <si>
    <t>An assessment of the convenience, efficiency, and quality of a technology or item; higher ratings indicate higher levels of satisfaction</t>
  </si>
  <si>
    <t>An assessment of a technology's or item's ability to meet or provide a desired capability; higher ratings indicate the capability is met easily or is surpassed; 5 indicates minimum standards met</t>
  </si>
  <si>
    <t>GASS COMPONENT/SYSTEM SELECTION UTILITY FUNCTIONS</t>
  </si>
  <si>
    <t>GASS COMPONENT/SYSTEM SELECTION UTILITY FUNCTIONS (cont.)</t>
  </si>
  <si>
    <t>An assessment of the potential to introduce a risk with major potential impact to the system's total cost, performance, or schedule parameters; high ratings assure risk</t>
  </si>
  <si>
    <t>Utility</t>
  </si>
  <si>
    <t>Driver is critical to stakeholder satisfaction</t>
  </si>
  <si>
    <t>Driver has major value to stakeholder</t>
  </si>
  <si>
    <t>Driver has some worthwhile value to stakeholder</t>
  </si>
  <si>
    <t>Indifferent or no relative value</t>
  </si>
  <si>
    <t>Convenient or minimal to stakeholder satisfaction</t>
  </si>
  <si>
    <t>User Associates</t>
  </si>
  <si>
    <t>Definitions</t>
  </si>
  <si>
    <t>A check for incompatibility between potential solution sets</t>
  </si>
  <si>
    <t>A general evaluation of system solution options given a relative rating within their area from 1 - 10 based on the utility function descriptions</t>
  </si>
  <si>
    <t>Analysis HW/SW</t>
  </si>
  <si>
    <t>Sensor Monitoring HW/SW</t>
  </si>
  <si>
    <t>SkyLink</t>
  </si>
  <si>
    <t>VHF Digital Link Mode 2</t>
  </si>
  <si>
    <t>VHF Digital Mode 2</t>
  </si>
  <si>
    <t>Notes</t>
  </si>
  <si>
    <t>Data rate too low -  3 Kbs</t>
  </si>
  <si>
    <t>Data rate too low -  9.6 Kbs</t>
  </si>
  <si>
    <t>No longer offered</t>
  </si>
  <si>
    <t>Not an in-flight service</t>
  </si>
  <si>
    <t>SATCOM -Iridium Like</t>
  </si>
  <si>
    <t>SATCOM - wide band</t>
  </si>
  <si>
    <t>SATCOM - Iridium like</t>
  </si>
  <si>
    <t>Satcom - wide bandwidth</t>
  </si>
  <si>
    <t>Service restricted to transatlantic flights only</t>
  </si>
  <si>
    <t>Data rate marginal -  31 Kbs</t>
  </si>
  <si>
    <t>Tech</t>
  </si>
  <si>
    <t>Ility</t>
  </si>
  <si>
    <t>Abr</t>
  </si>
  <si>
    <t>CI</t>
  </si>
  <si>
    <t>OI</t>
  </si>
  <si>
    <t>PDS</t>
  </si>
  <si>
    <t>SDS</t>
  </si>
  <si>
    <t>DOH</t>
  </si>
  <si>
    <t>AHS</t>
  </si>
  <si>
    <t>FPS</t>
  </si>
  <si>
    <t>DL</t>
  </si>
  <si>
    <t>OP</t>
  </si>
  <si>
    <t>PVI</t>
  </si>
  <si>
    <t>PAI</t>
  </si>
  <si>
    <t>II</t>
  </si>
  <si>
    <t>DR</t>
  </si>
  <si>
    <t>PS</t>
  </si>
  <si>
    <t>AHSS</t>
  </si>
  <si>
    <t>SM</t>
  </si>
  <si>
    <t>FT</t>
  </si>
  <si>
    <t>System Category</t>
  </si>
  <si>
    <t>System Solution</t>
  </si>
  <si>
    <t>CI, OI</t>
  </si>
  <si>
    <t>CI, OI, PDS, SDS</t>
  </si>
  <si>
    <t>x</t>
  </si>
  <si>
    <t>PDS, SDS, DOH</t>
  </si>
  <si>
    <t>CI, OI, FPS</t>
  </si>
  <si>
    <t>OI, DOH, FPS, II</t>
  </si>
  <si>
    <t>DR, SM, PS</t>
  </si>
  <si>
    <t>DR, SM, OP, AHSS</t>
  </si>
  <si>
    <t>Used</t>
  </si>
  <si>
    <t>yes</t>
  </si>
  <si>
    <t>DR, DL, OP, PVI, PAI</t>
  </si>
  <si>
    <t>DOH, CI, OI</t>
  </si>
  <si>
    <t>DOH, DL</t>
  </si>
  <si>
    <t>ALL</t>
  </si>
  <si>
    <t>Pilot (3)</t>
  </si>
  <si>
    <t>Owner (3)</t>
  </si>
  <si>
    <t>FAA (2)</t>
  </si>
  <si>
    <t>Aircraft Manf (3)</t>
  </si>
  <si>
    <t>Fixed Base Op (2)</t>
  </si>
  <si>
    <t>Sys Devloper (4)</t>
  </si>
  <si>
    <t>Associates (1)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</si>
</sst>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"/>
    <numFmt numFmtId="173" formatCode="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7C8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left" textRotation="90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2" fillId="0" borderId="10" xfId="0" applyFont="1" applyFill="1" applyBorder="1" applyAlignment="1">
      <alignment horizontal="center" textRotation="90" wrapText="1"/>
    </xf>
    <xf numFmtId="49" fontId="13" fillId="0" borderId="10" xfId="0" applyNumberFormat="1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textRotation="90" wrapText="1"/>
    </xf>
    <xf numFmtId="49" fontId="13" fillId="0" borderId="10" xfId="0" applyNumberFormat="1" applyFont="1" applyFill="1" applyBorder="1" applyAlignment="1">
      <alignment horizontal="center" textRotation="90" wrapText="1"/>
    </xf>
    <xf numFmtId="0" fontId="13" fillId="0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5" fillId="0" borderId="0" xfId="0" applyNumberFormat="1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textRotation="90" wrapText="1"/>
    </xf>
    <xf numFmtId="0" fontId="14" fillId="0" borderId="36" xfId="0" applyFont="1" applyBorder="1" applyAlignment="1">
      <alignment horizontal="center" textRotation="90" wrapText="1"/>
    </xf>
    <xf numFmtId="0" fontId="14" fillId="0" borderId="37" xfId="0" applyFont="1" applyBorder="1" applyAlignment="1">
      <alignment horizontal="center" textRotation="90" wrapText="1"/>
    </xf>
    <xf numFmtId="0" fontId="14" fillId="0" borderId="38" xfId="0" applyFont="1" applyBorder="1" applyAlignment="1">
      <alignment horizontal="center" textRotation="90" wrapText="1"/>
    </xf>
    <xf numFmtId="0" fontId="14" fillId="0" borderId="39" xfId="0" applyFont="1" applyBorder="1" applyAlignment="1">
      <alignment horizontal="center" textRotation="90" wrapText="1"/>
    </xf>
    <xf numFmtId="0" fontId="14" fillId="0" borderId="35" xfId="0" applyFont="1" applyBorder="1" applyAlignment="1">
      <alignment horizontal="center" textRotation="90" wrapText="1"/>
    </xf>
    <xf numFmtId="0" fontId="14" fillId="0" borderId="36" xfId="0" applyFont="1" applyBorder="1" applyAlignment="1">
      <alignment horizontal="center" textRotation="90" wrapText="1"/>
    </xf>
    <xf numFmtId="0" fontId="14" fillId="0" borderId="36" xfId="0" applyFont="1" applyFill="1" applyBorder="1" applyAlignment="1">
      <alignment horizontal="center" textRotation="90" wrapText="1"/>
    </xf>
    <xf numFmtId="0" fontId="14" fillId="0" borderId="37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1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14" fillId="0" borderId="41" xfId="0" applyNumberFormat="1" applyFont="1" applyBorder="1" applyAlignment="1">
      <alignment horizontal="center" vertical="center"/>
    </xf>
    <xf numFmtId="2" fontId="14" fillId="0" borderId="42" xfId="0" applyNumberFormat="1" applyFont="1" applyBorder="1" applyAlignment="1">
      <alignment horizontal="center" vertical="center"/>
    </xf>
    <xf numFmtId="2" fontId="14" fillId="0" borderId="43" xfId="0" applyNumberFormat="1" applyFont="1" applyBorder="1" applyAlignment="1">
      <alignment horizontal="center" vertical="center"/>
    </xf>
    <xf numFmtId="2" fontId="14" fillId="0" borderId="44" xfId="0" applyNumberFormat="1" applyFont="1" applyBorder="1" applyAlignment="1">
      <alignment horizontal="center" vertical="center"/>
    </xf>
    <xf numFmtId="2" fontId="14" fillId="0" borderId="45" xfId="0" applyNumberFormat="1" applyFont="1" applyBorder="1" applyAlignment="1">
      <alignment horizontal="center" vertical="center"/>
    </xf>
    <xf numFmtId="166" fontId="14" fillId="0" borderId="16" xfId="0" applyNumberFormat="1" applyFont="1" applyBorder="1" applyAlignment="1">
      <alignment horizontal="center" vertical="center"/>
    </xf>
    <xf numFmtId="166" fontId="14" fillId="0" borderId="17" xfId="0" applyNumberFormat="1" applyFont="1" applyBorder="1" applyAlignment="1">
      <alignment horizontal="center" vertical="center"/>
    </xf>
    <xf numFmtId="166" fontId="14" fillId="0" borderId="19" xfId="0" applyNumberFormat="1" applyFont="1" applyBorder="1" applyAlignment="1">
      <alignment horizontal="center" vertical="center"/>
    </xf>
    <xf numFmtId="166" fontId="14" fillId="0" borderId="23" xfId="0" applyNumberFormat="1" applyFont="1" applyBorder="1" applyAlignment="1">
      <alignment horizontal="center" vertical="center"/>
    </xf>
    <xf numFmtId="166" fontId="14" fillId="0" borderId="27" xfId="0" applyNumberFormat="1" applyFont="1" applyBorder="1" applyAlignment="1">
      <alignment horizontal="center" vertical="center"/>
    </xf>
    <xf numFmtId="166" fontId="14" fillId="0" borderId="12" xfId="0" applyNumberFormat="1" applyFont="1" applyBorder="1" applyAlignment="1">
      <alignment horizontal="center" vertical="center"/>
    </xf>
    <xf numFmtId="166" fontId="14" fillId="0" borderId="29" xfId="0" applyNumberFormat="1" applyFont="1" applyBorder="1" applyAlignment="1">
      <alignment horizontal="center" vertical="center"/>
    </xf>
    <xf numFmtId="166" fontId="14" fillId="0" borderId="28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/>
    </xf>
    <xf numFmtId="166" fontId="14" fillId="33" borderId="12" xfId="0" applyNumberFormat="1" applyFont="1" applyFill="1" applyBorder="1" applyAlignment="1">
      <alignment horizontal="center" vertical="center"/>
    </xf>
    <xf numFmtId="2" fontId="14" fillId="33" borderId="42" xfId="0" applyNumberFormat="1" applyFont="1" applyFill="1" applyBorder="1" applyAlignment="1">
      <alignment horizontal="center" vertical="center"/>
    </xf>
    <xf numFmtId="2" fontId="14" fillId="0" borderId="4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166" fontId="14" fillId="0" borderId="26" xfId="0" applyNumberFormat="1" applyFont="1" applyBorder="1" applyAlignment="1">
      <alignment horizontal="center" vertical="center"/>
    </xf>
    <xf numFmtId="166" fontId="14" fillId="0" borderId="30" xfId="0" applyNumberFormat="1" applyFont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/>
    </xf>
    <xf numFmtId="0" fontId="14" fillId="33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/>
    </xf>
    <xf numFmtId="0" fontId="14" fillId="33" borderId="49" xfId="0" applyFont="1" applyFill="1" applyBorder="1" applyAlignment="1">
      <alignment horizontal="center" vertical="center" wrapText="1"/>
    </xf>
    <xf numFmtId="166" fontId="14" fillId="33" borderId="50" xfId="0" applyNumberFormat="1" applyFont="1" applyFill="1" applyBorder="1" applyAlignment="1">
      <alignment horizontal="center" vertical="center"/>
    </xf>
    <xf numFmtId="166" fontId="14" fillId="0" borderId="50" xfId="0" applyNumberFormat="1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/>
    </xf>
    <xf numFmtId="0" fontId="14" fillId="33" borderId="52" xfId="0" applyFont="1" applyFill="1" applyBorder="1" applyAlignment="1">
      <alignment/>
    </xf>
    <xf numFmtId="0" fontId="14" fillId="33" borderId="4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166" fontId="14" fillId="0" borderId="53" xfId="0" applyNumberFormat="1" applyFont="1" applyBorder="1" applyAlignment="1">
      <alignment horizontal="center" vertical="center"/>
    </xf>
    <xf numFmtId="0" fontId="14" fillId="33" borderId="43" xfId="0" applyFont="1" applyFill="1" applyBorder="1" applyAlignment="1">
      <alignment/>
    </xf>
    <xf numFmtId="0" fontId="14" fillId="36" borderId="29" xfId="0" applyFont="1" applyFill="1" applyBorder="1" applyAlignment="1">
      <alignment horizontal="left" vertical="center" wrapText="1"/>
    </xf>
    <xf numFmtId="0" fontId="14" fillId="36" borderId="35" xfId="0" applyFont="1" applyFill="1" applyBorder="1" applyAlignment="1">
      <alignment horizontal="center" vertical="center" wrapText="1"/>
    </xf>
    <xf numFmtId="166" fontId="14" fillId="36" borderId="19" xfId="0" applyNumberFormat="1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166" fontId="14" fillId="36" borderId="29" xfId="0" applyNumberFormat="1" applyFont="1" applyFill="1" applyBorder="1" applyAlignment="1">
      <alignment horizontal="center" vertical="center"/>
    </xf>
    <xf numFmtId="0" fontId="14" fillId="36" borderId="33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2" fontId="14" fillId="36" borderId="43" xfId="0" applyNumberFormat="1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left" vertical="center" wrapText="1"/>
    </xf>
    <xf numFmtId="0" fontId="14" fillId="36" borderId="24" xfId="0" applyFont="1" applyFill="1" applyBorder="1" applyAlignment="1">
      <alignment horizontal="center" vertical="center" wrapText="1"/>
    </xf>
    <xf numFmtId="166" fontId="14" fillId="36" borderId="23" xfId="0" applyNumberFormat="1" applyFont="1" applyFill="1" applyBorder="1" applyAlignment="1">
      <alignment horizontal="center" vertical="center"/>
    </xf>
    <xf numFmtId="0" fontId="14" fillId="36" borderId="32" xfId="0" applyFont="1" applyFill="1" applyBorder="1" applyAlignment="1">
      <alignment horizontal="center" vertical="center"/>
    </xf>
    <xf numFmtId="166" fontId="14" fillId="36" borderId="28" xfId="0" applyNumberFormat="1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/>
    </xf>
    <xf numFmtId="2" fontId="14" fillId="36" borderId="41" xfId="0" applyNumberFormat="1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left" vertical="center" wrapText="1"/>
    </xf>
    <xf numFmtId="166" fontId="14" fillId="36" borderId="17" xfId="0" applyNumberFormat="1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166" fontId="14" fillId="36" borderId="12" xfId="0" applyNumberFormat="1" applyFont="1" applyFill="1" applyBorder="1" applyAlignment="1">
      <alignment horizontal="center" vertical="center"/>
    </xf>
    <xf numFmtId="0" fontId="14" fillId="36" borderId="34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2" fontId="14" fillId="36" borderId="42" xfId="0" applyNumberFormat="1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2" fontId="14" fillId="36" borderId="44" xfId="0" applyNumberFormat="1" applyFont="1" applyFill="1" applyBorder="1" applyAlignment="1">
      <alignment horizontal="center" vertical="center"/>
    </xf>
    <xf numFmtId="0" fontId="14" fillId="36" borderId="54" xfId="0" applyFont="1" applyFill="1" applyBorder="1" applyAlignment="1">
      <alignment horizontal="center" vertical="center" wrapText="1"/>
    </xf>
    <xf numFmtId="166" fontId="14" fillId="36" borderId="55" xfId="0" applyNumberFormat="1" applyFont="1" applyFill="1" applyBorder="1" applyAlignment="1">
      <alignment horizontal="center" vertical="center"/>
    </xf>
    <xf numFmtId="0" fontId="14" fillId="36" borderId="31" xfId="0" applyFont="1" applyFill="1" applyBorder="1" applyAlignment="1">
      <alignment horizontal="center" vertical="center"/>
    </xf>
    <xf numFmtId="166" fontId="14" fillId="36" borderId="27" xfId="0" applyNumberFormat="1" applyFont="1" applyFill="1" applyBorder="1" applyAlignment="1">
      <alignment horizontal="center" vertical="center"/>
    </xf>
    <xf numFmtId="0" fontId="14" fillId="36" borderId="54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left" vertical="center" wrapText="1"/>
    </xf>
    <xf numFmtId="0" fontId="14" fillId="36" borderId="46" xfId="0" applyFont="1" applyFill="1" applyBorder="1" applyAlignment="1">
      <alignment horizontal="center" vertical="center" wrapText="1"/>
    </xf>
    <xf numFmtId="2" fontId="14" fillId="36" borderId="45" xfId="0" applyNumberFormat="1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left" vertical="center" wrapText="1"/>
    </xf>
    <xf numFmtId="0" fontId="14" fillId="36" borderId="20" xfId="0" applyFont="1" applyFill="1" applyBorder="1" applyAlignment="1">
      <alignment horizontal="center" vertical="center" wrapText="1"/>
    </xf>
    <xf numFmtId="166" fontId="14" fillId="36" borderId="16" xfId="0" applyNumberFormat="1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14" fontId="17" fillId="0" borderId="56" xfId="0" applyNumberFormat="1" applyFont="1" applyBorder="1" applyAlignment="1">
      <alignment/>
    </xf>
    <xf numFmtId="0" fontId="14" fillId="36" borderId="16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 wrapText="1"/>
    </xf>
    <xf numFmtId="166" fontId="14" fillId="0" borderId="16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66" fontId="14" fillId="0" borderId="27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2" fontId="14" fillId="0" borderId="4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wrapText="1"/>
    </xf>
    <xf numFmtId="0" fontId="11" fillId="0" borderId="12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14" fontId="14" fillId="0" borderId="61" xfId="0" applyNumberFormat="1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14" fillId="0" borderId="4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14" fillId="0" borderId="43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wrapText="1"/>
    </xf>
    <xf numFmtId="0" fontId="14" fillId="0" borderId="57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6" fillId="0" borderId="2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90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3425"/>
          <c:w val="0.913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'Utility Functions'!$B$6:$B$11</c:f>
              <c:numCache/>
            </c:numRef>
          </c:xVal>
          <c:yVal>
            <c:numRef>
              <c:f>'Utility Functions'!$C$6:$C$11</c:f>
              <c:numCache/>
            </c:numRef>
          </c:yVal>
          <c:smooth val="0"/>
        </c:ser>
        <c:axId val="17382410"/>
        <c:axId val="22223963"/>
      </c:scatterChart>
      <c:valAx>
        <c:axId val="1738241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Rating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23963"/>
        <c:crosses val="autoZero"/>
        <c:crossBetween val="midCat"/>
        <c:dispUnits/>
      </c:valAx>
      <c:valAx>
        <c:axId val="2222396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Utility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824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Availability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3425"/>
          <c:w val="0.913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'Utility Functions'!$B$25:$B$30</c:f>
              <c:numCache/>
            </c:numRef>
          </c:xVal>
          <c:yVal>
            <c:numRef>
              <c:f>'Utility Functions'!$C$25:$C$30</c:f>
              <c:numCache/>
            </c:numRef>
          </c:yVal>
          <c:smooth val="0"/>
        </c:ser>
        <c:axId val="65797940"/>
        <c:axId val="55310549"/>
      </c:scatterChart>
      <c:valAx>
        <c:axId val="6579794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Rating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10549"/>
        <c:crosses val="autoZero"/>
        <c:crossBetween val="midCat"/>
        <c:dispUnits/>
      </c:valAx>
      <c:valAx>
        <c:axId val="5531054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Utility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979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Reliability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3425"/>
          <c:w val="0.913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'Utility Functions'!$B$46:$B$51</c:f>
              <c:numCache/>
            </c:numRef>
          </c:xVal>
          <c:yVal>
            <c:numRef>
              <c:f>'Utility Functions'!$C$46:$C$51</c:f>
              <c:numCache/>
            </c:numRef>
          </c:yVal>
          <c:smooth val="0"/>
        </c:ser>
        <c:axId val="28032894"/>
        <c:axId val="50969455"/>
      </c:scatterChart>
      <c:valAx>
        <c:axId val="2803289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Rating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69455"/>
        <c:crosses val="autoZero"/>
        <c:crossBetween val="midCat"/>
        <c:dispUnits/>
      </c:valAx>
      <c:valAx>
        <c:axId val="5096945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Utility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28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Feasibility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3425"/>
          <c:w val="0.913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'Utility Functions'!$B$65:$B$70</c:f>
              <c:numCache/>
            </c:numRef>
          </c:xVal>
          <c:yVal>
            <c:numRef>
              <c:f>'Utility Functions'!$C$65:$C$70</c:f>
              <c:numCache/>
            </c:numRef>
          </c:yVal>
          <c:smooth val="0"/>
        </c:ser>
        <c:axId val="56071912"/>
        <c:axId val="34885161"/>
      </c:scatterChart>
      <c:valAx>
        <c:axId val="5607191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Rating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85161"/>
        <c:crosses val="autoZero"/>
        <c:crossBetween val="midCat"/>
        <c:dispUnits/>
      </c:valAx>
      <c:valAx>
        <c:axId val="3488516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Utility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719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Complexity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3425"/>
          <c:w val="0.913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'Utility Functions'!$B$86:$B$91</c:f>
              <c:numCache/>
            </c:numRef>
          </c:xVal>
          <c:yVal>
            <c:numRef>
              <c:f>'Utility Functions'!$C$86:$C$91</c:f>
              <c:numCache/>
            </c:numRef>
          </c:yVal>
          <c:smooth val="0"/>
        </c:ser>
        <c:axId val="45530994"/>
        <c:axId val="7125763"/>
      </c:scatterChart>
      <c:valAx>
        <c:axId val="4553099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Rating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25763"/>
        <c:crosses val="autoZero"/>
        <c:crossBetween val="midCat"/>
        <c:dispUnits/>
      </c:valAx>
      <c:valAx>
        <c:axId val="712576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Utility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309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Usability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3425"/>
          <c:w val="0.913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'Utility Functions'!$B$105:$B$110</c:f>
              <c:numCache/>
            </c:numRef>
          </c:xVal>
          <c:yVal>
            <c:numRef>
              <c:f>'Utility Functions'!$C$105:$C$110</c:f>
              <c:numCache/>
            </c:numRef>
          </c:yVal>
          <c:smooth val="0"/>
        </c:ser>
        <c:axId val="64131868"/>
        <c:axId val="40315901"/>
      </c:scatterChart>
      <c:valAx>
        <c:axId val="6413186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Rating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15901"/>
        <c:crosses val="autoZero"/>
        <c:crossBetween val="midCat"/>
        <c:dispUnits/>
      </c:valAx>
      <c:valAx>
        <c:axId val="4031590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Utility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318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Performance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3425"/>
          <c:w val="0.913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'Utility Functions'!$B$126:$B$131</c:f>
              <c:numCache/>
            </c:numRef>
          </c:xVal>
          <c:yVal>
            <c:numRef>
              <c:f>'Utility Functions'!$C$126:$C$131</c:f>
              <c:numCache/>
            </c:numRef>
          </c:yVal>
          <c:smooth val="0"/>
        </c:ser>
        <c:axId val="27298790"/>
        <c:axId val="44362519"/>
      </c:scatterChart>
      <c:valAx>
        <c:axId val="2729879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Rating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62519"/>
        <c:crosses val="autoZero"/>
        <c:crossBetween val="midCat"/>
        <c:dispUnits/>
      </c:valAx>
      <c:valAx>
        <c:axId val="4436251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Utility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987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Potential for Risk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3425"/>
          <c:w val="0.913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'Utility Functions'!$B$145:$B$150</c:f>
              <c:numCache/>
            </c:numRef>
          </c:xVal>
          <c:yVal>
            <c:numRef>
              <c:f>'Utility Functions'!$C$145:$C$150</c:f>
              <c:numCache/>
            </c:numRef>
          </c:yVal>
          <c:smooth val="0"/>
        </c:ser>
        <c:axId val="63718352"/>
        <c:axId val="36594257"/>
      </c:scatterChart>
      <c:valAx>
        <c:axId val="6371835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Rating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94257"/>
        <c:crosses val="autoZero"/>
        <c:crossBetween val="midCat"/>
        <c:dispUnits/>
      </c:valAx>
      <c:valAx>
        <c:axId val="3659425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Utility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83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0</xdr:rowOff>
    </xdr:from>
    <xdr:to>
      <xdr:col>11</xdr:col>
      <xdr:colOff>314325</xdr:colOff>
      <xdr:row>19</xdr:row>
      <xdr:rowOff>152400</xdr:rowOff>
    </xdr:to>
    <xdr:graphicFrame>
      <xdr:nvGraphicFramePr>
        <xdr:cNvPr id="1" name="Chart 2"/>
        <xdr:cNvGraphicFramePr/>
      </xdr:nvGraphicFramePr>
      <xdr:xfrm>
        <a:off x="2686050" y="542925"/>
        <a:ext cx="45720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9525</xdr:rowOff>
    </xdr:from>
    <xdr:to>
      <xdr:col>11</xdr:col>
      <xdr:colOff>304800</xdr:colOff>
      <xdr:row>39</xdr:row>
      <xdr:rowOff>0</xdr:rowOff>
    </xdr:to>
    <xdr:graphicFrame>
      <xdr:nvGraphicFramePr>
        <xdr:cNvPr id="2" name="Chart 4"/>
        <xdr:cNvGraphicFramePr/>
      </xdr:nvGraphicFramePr>
      <xdr:xfrm>
        <a:off x="2676525" y="3733800"/>
        <a:ext cx="45720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43</xdr:row>
      <xdr:rowOff>0</xdr:rowOff>
    </xdr:from>
    <xdr:to>
      <xdr:col>11</xdr:col>
      <xdr:colOff>304800</xdr:colOff>
      <xdr:row>59</xdr:row>
      <xdr:rowOff>152400</xdr:rowOff>
    </xdr:to>
    <xdr:graphicFrame>
      <xdr:nvGraphicFramePr>
        <xdr:cNvPr id="3" name="Chart 5"/>
        <xdr:cNvGraphicFramePr/>
      </xdr:nvGraphicFramePr>
      <xdr:xfrm>
        <a:off x="2676525" y="7229475"/>
        <a:ext cx="45720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62</xdr:row>
      <xdr:rowOff>0</xdr:rowOff>
    </xdr:from>
    <xdr:to>
      <xdr:col>11</xdr:col>
      <xdr:colOff>304800</xdr:colOff>
      <xdr:row>78</xdr:row>
      <xdr:rowOff>152400</xdr:rowOff>
    </xdr:to>
    <xdr:graphicFrame>
      <xdr:nvGraphicFramePr>
        <xdr:cNvPr id="4" name="Chart 6"/>
        <xdr:cNvGraphicFramePr/>
      </xdr:nvGraphicFramePr>
      <xdr:xfrm>
        <a:off x="2676525" y="10410825"/>
        <a:ext cx="457200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83</xdr:row>
      <xdr:rowOff>0</xdr:rowOff>
    </xdr:from>
    <xdr:to>
      <xdr:col>11</xdr:col>
      <xdr:colOff>304800</xdr:colOff>
      <xdr:row>99</xdr:row>
      <xdr:rowOff>152400</xdr:rowOff>
    </xdr:to>
    <xdr:graphicFrame>
      <xdr:nvGraphicFramePr>
        <xdr:cNvPr id="5" name="Chart 7"/>
        <xdr:cNvGraphicFramePr/>
      </xdr:nvGraphicFramePr>
      <xdr:xfrm>
        <a:off x="2676525" y="13944600"/>
        <a:ext cx="457200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102</xdr:row>
      <xdr:rowOff>0</xdr:rowOff>
    </xdr:from>
    <xdr:to>
      <xdr:col>11</xdr:col>
      <xdr:colOff>304800</xdr:colOff>
      <xdr:row>118</xdr:row>
      <xdr:rowOff>152400</xdr:rowOff>
    </xdr:to>
    <xdr:graphicFrame>
      <xdr:nvGraphicFramePr>
        <xdr:cNvPr id="6" name="Chart 8"/>
        <xdr:cNvGraphicFramePr/>
      </xdr:nvGraphicFramePr>
      <xdr:xfrm>
        <a:off x="2676525" y="17068800"/>
        <a:ext cx="4572000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123</xdr:row>
      <xdr:rowOff>0</xdr:rowOff>
    </xdr:from>
    <xdr:to>
      <xdr:col>11</xdr:col>
      <xdr:colOff>304800</xdr:colOff>
      <xdr:row>139</xdr:row>
      <xdr:rowOff>152400</xdr:rowOff>
    </xdr:to>
    <xdr:graphicFrame>
      <xdr:nvGraphicFramePr>
        <xdr:cNvPr id="7" name="Chart 9"/>
        <xdr:cNvGraphicFramePr/>
      </xdr:nvGraphicFramePr>
      <xdr:xfrm>
        <a:off x="2676525" y="20516850"/>
        <a:ext cx="45720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142</xdr:row>
      <xdr:rowOff>0</xdr:rowOff>
    </xdr:from>
    <xdr:to>
      <xdr:col>11</xdr:col>
      <xdr:colOff>304800</xdr:colOff>
      <xdr:row>158</xdr:row>
      <xdr:rowOff>152400</xdr:rowOff>
    </xdr:to>
    <xdr:graphicFrame>
      <xdr:nvGraphicFramePr>
        <xdr:cNvPr id="8" name="Chart 10"/>
        <xdr:cNvGraphicFramePr/>
      </xdr:nvGraphicFramePr>
      <xdr:xfrm>
        <a:off x="2676525" y="23641050"/>
        <a:ext cx="457200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M9" sqref="M9"/>
    </sheetView>
  </sheetViews>
  <sheetFormatPr defaultColWidth="9.140625" defaultRowHeight="15"/>
  <cols>
    <col min="3" max="3" width="11.7109375" style="0" customWidth="1"/>
  </cols>
  <sheetData>
    <row r="1" spans="1:11" ht="39" customHeight="1">
      <c r="A1" s="298" t="s">
        <v>567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9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3" ht="15">
      <c r="A3" s="112" t="s">
        <v>565</v>
      </c>
      <c r="B3" s="297" t="s">
        <v>566</v>
      </c>
      <c r="C3" s="297"/>
      <c r="F3" s="297" t="s">
        <v>568</v>
      </c>
      <c r="G3" s="297"/>
      <c r="H3" s="297"/>
      <c r="I3" s="297"/>
      <c r="J3" s="297"/>
      <c r="K3" s="297"/>
      <c r="L3" s="297"/>
      <c r="M3" s="118"/>
    </row>
    <row r="4" spans="1:13" ht="15">
      <c r="A4" s="112" t="s">
        <v>558</v>
      </c>
      <c r="B4" s="297" t="s">
        <v>559</v>
      </c>
      <c r="C4" s="297"/>
      <c r="F4" s="296" t="s">
        <v>569</v>
      </c>
      <c r="G4" s="297"/>
      <c r="H4" s="297"/>
      <c r="I4" s="297"/>
      <c r="J4" s="297"/>
      <c r="K4" s="297"/>
      <c r="L4" s="297"/>
      <c r="M4" s="118"/>
    </row>
    <row r="5" spans="1:13" ht="15">
      <c r="A5" s="112" t="s">
        <v>560</v>
      </c>
      <c r="B5" s="297" t="s">
        <v>561</v>
      </c>
      <c r="C5" s="297"/>
      <c r="F5" s="296" t="s">
        <v>570</v>
      </c>
      <c r="G5" s="297"/>
      <c r="H5" s="297"/>
      <c r="I5" s="297"/>
      <c r="J5" s="297"/>
      <c r="K5" s="297"/>
      <c r="L5" s="297"/>
      <c r="M5" s="118"/>
    </row>
    <row r="6" spans="1:13" ht="15">
      <c r="A6" s="112" t="s">
        <v>562</v>
      </c>
      <c r="B6" s="297" t="s">
        <v>332</v>
      </c>
      <c r="C6" s="297"/>
      <c r="F6" s="296" t="s">
        <v>571</v>
      </c>
      <c r="G6" s="297"/>
      <c r="H6" s="297"/>
      <c r="I6" s="297"/>
      <c r="J6" s="297"/>
      <c r="K6" s="297"/>
      <c r="L6" s="297"/>
      <c r="M6" s="118"/>
    </row>
    <row r="7" spans="1:13" ht="15">
      <c r="A7" s="112" t="s">
        <v>563</v>
      </c>
      <c r="B7" s="297" t="s">
        <v>564</v>
      </c>
      <c r="C7" s="297"/>
      <c r="F7" s="296" t="s">
        <v>572</v>
      </c>
      <c r="G7" s="297"/>
      <c r="H7" s="297"/>
      <c r="I7" s="297"/>
      <c r="J7" s="297"/>
      <c r="K7" s="297"/>
      <c r="L7" s="297"/>
      <c r="M7" s="118"/>
    </row>
    <row r="8" spans="6:12" ht="15">
      <c r="F8" s="296" t="s">
        <v>573</v>
      </c>
      <c r="G8" s="297"/>
      <c r="H8" s="297"/>
      <c r="I8" s="297"/>
      <c r="J8" s="297"/>
      <c r="K8" s="297"/>
      <c r="L8" s="297"/>
    </row>
    <row r="9" spans="6:12" ht="15">
      <c r="F9" s="296" t="s">
        <v>574</v>
      </c>
      <c r="G9" s="297"/>
      <c r="H9" s="297"/>
      <c r="I9" s="297"/>
      <c r="J9" s="297"/>
      <c r="K9" s="297"/>
      <c r="L9" s="297"/>
    </row>
    <row r="10" spans="6:12" ht="15">
      <c r="F10" s="296" t="s">
        <v>575</v>
      </c>
      <c r="G10" s="297"/>
      <c r="H10" s="297"/>
      <c r="I10" s="297"/>
      <c r="J10" s="297"/>
      <c r="K10" s="297"/>
      <c r="L10" s="297"/>
    </row>
    <row r="11" spans="6:12" ht="15">
      <c r="F11" s="296" t="s">
        <v>576</v>
      </c>
      <c r="G11" s="297"/>
      <c r="H11" s="297"/>
      <c r="I11" s="297"/>
      <c r="J11" s="297"/>
      <c r="K11" s="297"/>
      <c r="L11" s="297"/>
    </row>
    <row r="12" spans="6:12" ht="15">
      <c r="F12" s="296" t="s">
        <v>577</v>
      </c>
      <c r="G12" s="297"/>
      <c r="H12" s="297"/>
      <c r="I12" s="297"/>
      <c r="J12" s="297"/>
      <c r="K12" s="297"/>
      <c r="L12" s="297"/>
    </row>
    <row r="13" spans="6:12" ht="15">
      <c r="F13" s="296" t="s">
        <v>578</v>
      </c>
      <c r="G13" s="297"/>
      <c r="H13" s="297"/>
      <c r="I13" s="297"/>
      <c r="J13" s="297"/>
      <c r="K13" s="297"/>
      <c r="L13" s="297"/>
    </row>
  </sheetData>
  <sheetProtection/>
  <mergeCells count="17">
    <mergeCell ref="F11:L11"/>
    <mergeCell ref="F12:L12"/>
    <mergeCell ref="F13:L13"/>
    <mergeCell ref="B3:C3"/>
    <mergeCell ref="B4:C4"/>
    <mergeCell ref="B6:C6"/>
    <mergeCell ref="B5:C5"/>
    <mergeCell ref="B7:C7"/>
    <mergeCell ref="F8:L8"/>
    <mergeCell ref="F10:L10"/>
    <mergeCell ref="F9:L9"/>
    <mergeCell ref="A1:K1"/>
    <mergeCell ref="F3:L3"/>
    <mergeCell ref="F4:L4"/>
    <mergeCell ref="F5:L5"/>
    <mergeCell ref="F6:L6"/>
    <mergeCell ref="F7:L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PageLayoutView="0" workbookViewId="0" topLeftCell="A155">
      <selection activeCell="M184" sqref="M184"/>
    </sheetView>
  </sheetViews>
  <sheetFormatPr defaultColWidth="9.140625" defaultRowHeight="15"/>
  <cols>
    <col min="1" max="1" width="12.7109375" style="184" customWidth="1"/>
    <col min="2" max="16384" width="9.140625" style="184" customWidth="1"/>
  </cols>
  <sheetData>
    <row r="1" spans="1:12" ht="12.75">
      <c r="A1" s="387" t="s">
        <v>701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196">
        <v>39754</v>
      </c>
    </row>
    <row r="4" spans="2:3" ht="12.75">
      <c r="B4" s="394" t="s">
        <v>677</v>
      </c>
      <c r="C4" s="394"/>
    </row>
    <row r="5" spans="2:3" ht="12.75">
      <c r="B5" s="186" t="s">
        <v>675</v>
      </c>
      <c r="C5" s="186" t="s">
        <v>676</v>
      </c>
    </row>
    <row r="6" spans="2:3" ht="12.75">
      <c r="B6" s="187">
        <v>0</v>
      </c>
      <c r="C6" s="187">
        <v>10</v>
      </c>
    </row>
    <row r="7" spans="2:3" ht="12.75">
      <c r="B7" s="187">
        <v>2</v>
      </c>
      <c r="C7" s="187">
        <v>9.25</v>
      </c>
    </row>
    <row r="8" spans="2:3" ht="12.75">
      <c r="B8" s="187">
        <v>4</v>
      </c>
      <c r="C8" s="187">
        <v>7</v>
      </c>
    </row>
    <row r="9" spans="2:3" ht="12.75">
      <c r="B9" s="187">
        <v>6</v>
      </c>
      <c r="C9" s="187">
        <v>3.5</v>
      </c>
    </row>
    <row r="10" spans="2:3" ht="12.75">
      <c r="B10" s="187">
        <v>8</v>
      </c>
      <c r="C10" s="187">
        <v>1</v>
      </c>
    </row>
    <row r="11" spans="2:3" ht="12.75">
      <c r="B11" s="187">
        <v>10</v>
      </c>
      <c r="C11" s="187">
        <v>0</v>
      </c>
    </row>
    <row r="13" ht="12.75">
      <c r="A13" s="185" t="s">
        <v>684</v>
      </c>
    </row>
    <row r="14" spans="1:4" ht="12.75">
      <c r="A14" s="398" t="s">
        <v>693</v>
      </c>
      <c r="B14" s="398"/>
      <c r="C14" s="398"/>
      <c r="D14" s="398"/>
    </row>
    <row r="15" spans="1:4" ht="12.75">
      <c r="A15" s="398"/>
      <c r="B15" s="398"/>
      <c r="C15" s="398"/>
      <c r="D15" s="398"/>
    </row>
    <row r="16" spans="1:4" ht="12.75">
      <c r="A16" s="398"/>
      <c r="B16" s="398"/>
      <c r="C16" s="398"/>
      <c r="D16" s="398"/>
    </row>
    <row r="17" spans="1:4" ht="12.75">
      <c r="A17" s="398"/>
      <c r="B17" s="398"/>
      <c r="C17" s="398"/>
      <c r="D17" s="398"/>
    </row>
    <row r="18" ht="12.75">
      <c r="A18" s="185" t="s">
        <v>685</v>
      </c>
    </row>
    <row r="19" spans="1:4" ht="14.25">
      <c r="A19" s="188" t="s">
        <v>689</v>
      </c>
      <c r="B19" s="188" t="s">
        <v>690</v>
      </c>
      <c r="C19" s="188" t="s">
        <v>691</v>
      </c>
      <c r="D19" s="188" t="s">
        <v>692</v>
      </c>
    </row>
    <row r="20" spans="1:4" ht="12.75">
      <c r="A20" s="184">
        <v>0.0252</v>
      </c>
      <c r="B20" s="184">
        <v>-0.3876</v>
      </c>
      <c r="C20" s="184">
        <v>0.3621</v>
      </c>
      <c r="D20" s="184">
        <v>9.9762</v>
      </c>
    </row>
    <row r="23" spans="2:3" ht="12.75">
      <c r="B23" s="394" t="s">
        <v>678</v>
      </c>
      <c r="C23" s="394"/>
    </row>
    <row r="24" spans="2:3" ht="12.75">
      <c r="B24" s="186" t="s">
        <v>675</v>
      </c>
      <c r="C24" s="186" t="s">
        <v>676</v>
      </c>
    </row>
    <row r="25" spans="2:3" ht="12.75">
      <c r="B25" s="187">
        <v>0</v>
      </c>
      <c r="C25" s="187">
        <v>0</v>
      </c>
    </row>
    <row r="26" spans="2:3" ht="12.75">
      <c r="B26" s="187">
        <v>2</v>
      </c>
      <c r="C26" s="187">
        <v>4.25</v>
      </c>
    </row>
    <row r="27" spans="2:3" ht="12.75">
      <c r="B27" s="187">
        <v>4</v>
      </c>
      <c r="C27" s="187">
        <v>7</v>
      </c>
    </row>
    <row r="28" spans="2:3" ht="12.75">
      <c r="B28" s="187">
        <v>6</v>
      </c>
      <c r="C28" s="187">
        <v>8.5</v>
      </c>
    </row>
    <row r="29" spans="2:3" ht="12.75">
      <c r="B29" s="187">
        <v>8</v>
      </c>
      <c r="C29" s="187">
        <v>9.25</v>
      </c>
    </row>
    <row r="30" spans="2:3" ht="12.75">
      <c r="B30" s="187">
        <v>10</v>
      </c>
      <c r="C30" s="187">
        <v>10</v>
      </c>
    </row>
    <row r="32" ht="12.75">
      <c r="A32" s="185" t="s">
        <v>684</v>
      </c>
    </row>
    <row r="33" spans="1:4" ht="12.75">
      <c r="A33" s="398" t="s">
        <v>694</v>
      </c>
      <c r="B33" s="398"/>
      <c r="C33" s="398"/>
      <c r="D33" s="398"/>
    </row>
    <row r="34" spans="1:4" ht="12.75">
      <c r="A34" s="398"/>
      <c r="B34" s="398"/>
      <c r="C34" s="398"/>
      <c r="D34" s="398"/>
    </row>
    <row r="35" spans="1:4" ht="12.75">
      <c r="A35" s="398"/>
      <c r="B35" s="398"/>
      <c r="C35" s="398"/>
      <c r="D35" s="398"/>
    </row>
    <row r="36" spans="1:4" ht="12.75">
      <c r="A36" s="398"/>
      <c r="B36" s="398"/>
      <c r="C36" s="398"/>
      <c r="D36" s="398"/>
    </row>
    <row r="37" ht="12.75">
      <c r="A37" s="185" t="s">
        <v>685</v>
      </c>
    </row>
    <row r="38" spans="1:4" ht="14.25">
      <c r="A38" s="188" t="s">
        <v>689</v>
      </c>
      <c r="B38" s="188" t="s">
        <v>690</v>
      </c>
      <c r="C38" s="188" t="s">
        <v>691</v>
      </c>
      <c r="D38" s="188" t="s">
        <v>692</v>
      </c>
    </row>
    <row r="39" spans="1:4" ht="12.75">
      <c r="A39" s="184">
        <v>0.0104</v>
      </c>
      <c r="B39" s="184">
        <v>-0.2701</v>
      </c>
      <c r="C39" s="184">
        <v>2.6592</v>
      </c>
      <c r="D39" s="184">
        <v>-0.0179</v>
      </c>
    </row>
    <row r="41" spans="1:12" ht="12.75">
      <c r="A41" s="387" t="s">
        <v>702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196">
        <f>L1</f>
        <v>39754</v>
      </c>
    </row>
    <row r="44" spans="2:3" ht="12.75">
      <c r="B44" s="394" t="s">
        <v>679</v>
      </c>
      <c r="C44" s="394"/>
    </row>
    <row r="45" spans="2:3" ht="12.75">
      <c r="B45" s="186" t="s">
        <v>675</v>
      </c>
      <c r="C45" s="186" t="s">
        <v>676</v>
      </c>
    </row>
    <row r="46" spans="2:3" ht="12.75">
      <c r="B46" s="187">
        <v>0</v>
      </c>
      <c r="C46" s="187">
        <v>0</v>
      </c>
    </row>
    <row r="47" spans="2:3" ht="12.75">
      <c r="B47" s="187">
        <v>2</v>
      </c>
      <c r="C47" s="187">
        <v>0.5</v>
      </c>
    </row>
    <row r="48" spans="2:3" ht="12.75">
      <c r="B48" s="187">
        <v>4</v>
      </c>
      <c r="C48" s="187">
        <v>1</v>
      </c>
    </row>
    <row r="49" spans="2:3" ht="12.75">
      <c r="B49" s="187">
        <v>6</v>
      </c>
      <c r="C49" s="187">
        <v>2.25</v>
      </c>
    </row>
    <row r="50" spans="2:3" ht="12.75">
      <c r="B50" s="187">
        <v>8</v>
      </c>
      <c r="C50" s="187">
        <v>5</v>
      </c>
    </row>
    <row r="51" spans="2:3" ht="12.75">
      <c r="B51" s="187">
        <v>10</v>
      </c>
      <c r="C51" s="187">
        <v>10</v>
      </c>
    </row>
    <row r="53" ht="12.75">
      <c r="A53" s="185" t="s">
        <v>684</v>
      </c>
    </row>
    <row r="54" spans="1:4" ht="12.75">
      <c r="A54" s="398" t="s">
        <v>695</v>
      </c>
      <c r="B54" s="398"/>
      <c r="C54" s="398"/>
      <c r="D54" s="398"/>
    </row>
    <row r="55" spans="1:4" ht="12.75">
      <c r="A55" s="398"/>
      <c r="B55" s="398"/>
      <c r="C55" s="398"/>
      <c r="D55" s="398"/>
    </row>
    <row r="56" spans="1:4" ht="12.75">
      <c r="A56" s="398"/>
      <c r="B56" s="398"/>
      <c r="C56" s="398"/>
      <c r="D56" s="398"/>
    </row>
    <row r="57" spans="1:4" ht="12.75">
      <c r="A57" s="398"/>
      <c r="B57" s="398"/>
      <c r="C57" s="398"/>
      <c r="D57" s="398"/>
    </row>
    <row r="58" ht="12.75">
      <c r="A58" s="185" t="s">
        <v>685</v>
      </c>
    </row>
    <row r="59" spans="1:4" ht="14.25">
      <c r="A59" s="188" t="s">
        <v>689</v>
      </c>
      <c r="B59" s="188" t="s">
        <v>690</v>
      </c>
      <c r="C59" s="188" t="s">
        <v>691</v>
      </c>
      <c r="D59" s="188" t="s">
        <v>692</v>
      </c>
    </row>
    <row r="60" spans="1:4" ht="12.75">
      <c r="A60" s="184">
        <v>0.0156</v>
      </c>
      <c r="B60" s="184">
        <v>-0.0937</v>
      </c>
      <c r="C60" s="184">
        <v>0.375</v>
      </c>
      <c r="D60" s="195">
        <v>5E-14</v>
      </c>
    </row>
    <row r="63" spans="2:3" ht="12.75">
      <c r="B63" s="394" t="s">
        <v>680</v>
      </c>
      <c r="C63" s="394"/>
    </row>
    <row r="64" spans="2:3" ht="12.75">
      <c r="B64" s="186" t="s">
        <v>675</v>
      </c>
      <c r="C64" s="186" t="s">
        <v>676</v>
      </c>
    </row>
    <row r="65" spans="2:3" ht="12.75">
      <c r="B65" s="187">
        <v>0</v>
      </c>
      <c r="C65" s="187">
        <v>0</v>
      </c>
    </row>
    <row r="66" spans="2:3" ht="12.75">
      <c r="B66" s="187">
        <v>2</v>
      </c>
      <c r="C66" s="187">
        <v>2</v>
      </c>
    </row>
    <row r="67" spans="2:3" ht="12.75">
      <c r="B67" s="187">
        <v>4</v>
      </c>
      <c r="C67" s="187">
        <v>4</v>
      </c>
    </row>
    <row r="68" spans="2:3" ht="12.75">
      <c r="B68" s="187">
        <v>6</v>
      </c>
      <c r="C68" s="187">
        <v>6</v>
      </c>
    </row>
    <row r="69" spans="2:3" ht="12.75">
      <c r="B69" s="187">
        <v>8</v>
      </c>
      <c r="C69" s="187">
        <v>8</v>
      </c>
    </row>
    <row r="70" spans="2:3" ht="12.75">
      <c r="B70" s="187">
        <v>10</v>
      </c>
      <c r="C70" s="187">
        <v>10</v>
      </c>
    </row>
    <row r="72" ht="12.75">
      <c r="A72" s="185" t="s">
        <v>684</v>
      </c>
    </row>
    <row r="73" spans="1:4" ht="12.75">
      <c r="A73" s="398" t="s">
        <v>696</v>
      </c>
      <c r="B73" s="398"/>
      <c r="C73" s="398"/>
      <c r="D73" s="398"/>
    </row>
    <row r="74" spans="1:4" ht="12.75">
      <c r="A74" s="398"/>
      <c r="B74" s="398"/>
      <c r="C74" s="398"/>
      <c r="D74" s="398"/>
    </row>
    <row r="75" spans="1:4" ht="12.75">
      <c r="A75" s="398"/>
      <c r="B75" s="398"/>
      <c r="C75" s="398"/>
      <c r="D75" s="398"/>
    </row>
    <row r="76" spans="1:4" ht="12.75">
      <c r="A76" s="398"/>
      <c r="B76" s="398"/>
      <c r="C76" s="398"/>
      <c r="D76" s="398"/>
    </row>
    <row r="77" ht="12.75">
      <c r="A77" s="185" t="s">
        <v>685</v>
      </c>
    </row>
    <row r="78" spans="1:4" ht="14.25">
      <c r="A78" s="188" t="s">
        <v>689</v>
      </c>
      <c r="B78" s="188" t="s">
        <v>690</v>
      </c>
      <c r="C78" s="188" t="s">
        <v>691</v>
      </c>
      <c r="D78" s="188" t="s">
        <v>692</v>
      </c>
    </row>
    <row r="79" spans="1:4" ht="12.75">
      <c r="A79" s="184">
        <v>0</v>
      </c>
      <c r="B79" s="184">
        <v>0</v>
      </c>
      <c r="C79" s="184">
        <v>1</v>
      </c>
      <c r="D79" s="184">
        <v>0</v>
      </c>
    </row>
    <row r="81" spans="1:12" ht="12.75">
      <c r="A81" s="387" t="s">
        <v>702</v>
      </c>
      <c r="B81" s="387"/>
      <c r="C81" s="387"/>
      <c r="D81" s="387"/>
      <c r="E81" s="387"/>
      <c r="F81" s="387"/>
      <c r="G81" s="387"/>
      <c r="H81" s="387"/>
      <c r="I81" s="387"/>
      <c r="J81" s="387"/>
      <c r="K81" s="387"/>
      <c r="L81" s="196">
        <f>L41</f>
        <v>39754</v>
      </c>
    </row>
    <row r="84" spans="2:3" ht="12.75">
      <c r="B84" s="394" t="s">
        <v>681</v>
      </c>
      <c r="C84" s="394"/>
    </row>
    <row r="85" spans="2:3" ht="12.75">
      <c r="B85" s="186" t="s">
        <v>675</v>
      </c>
      <c r="C85" s="186" t="s">
        <v>676</v>
      </c>
    </row>
    <row r="86" spans="2:3" ht="12.75">
      <c r="B86" s="187">
        <v>0</v>
      </c>
      <c r="C86" s="187">
        <v>10</v>
      </c>
    </row>
    <row r="87" spans="2:3" ht="12.75">
      <c r="B87" s="187">
        <v>2</v>
      </c>
      <c r="C87" s="187">
        <v>5</v>
      </c>
    </row>
    <row r="88" spans="2:3" ht="12.75">
      <c r="B88" s="187">
        <v>4</v>
      </c>
      <c r="C88" s="187">
        <v>2.5</v>
      </c>
    </row>
    <row r="89" spans="2:3" ht="12.75">
      <c r="B89" s="187">
        <v>6</v>
      </c>
      <c r="C89" s="187">
        <v>1.25</v>
      </c>
    </row>
    <row r="90" spans="2:3" ht="12.75">
      <c r="B90" s="187">
        <v>8</v>
      </c>
      <c r="C90" s="187">
        <v>0.625</v>
      </c>
    </row>
    <row r="91" spans="2:3" ht="12.75">
      <c r="B91" s="187">
        <v>10</v>
      </c>
      <c r="C91" s="187">
        <v>0</v>
      </c>
    </row>
    <row r="92" spans="2:3" ht="12.75">
      <c r="B92" s="189"/>
      <c r="C92" s="189"/>
    </row>
    <row r="93" ht="12.75">
      <c r="A93" s="185" t="s">
        <v>684</v>
      </c>
    </row>
    <row r="94" spans="1:4" ht="12.75">
      <c r="A94" s="398" t="s">
        <v>697</v>
      </c>
      <c r="B94" s="398"/>
      <c r="C94" s="398"/>
      <c r="D94" s="398"/>
    </row>
    <row r="95" spans="1:4" ht="12.75">
      <c r="A95" s="398"/>
      <c r="B95" s="398"/>
      <c r="C95" s="398"/>
      <c r="D95" s="398"/>
    </row>
    <row r="96" spans="1:4" ht="12.75">
      <c r="A96" s="398"/>
      <c r="B96" s="398"/>
      <c r="C96" s="398"/>
      <c r="D96" s="398"/>
    </row>
    <row r="97" spans="1:4" ht="12.75">
      <c r="A97" s="398"/>
      <c r="B97" s="398"/>
      <c r="C97" s="398"/>
      <c r="D97" s="398"/>
    </row>
    <row r="98" ht="12.75">
      <c r="A98" s="185" t="s">
        <v>685</v>
      </c>
    </row>
    <row r="99" spans="1:4" ht="14.25">
      <c r="A99" s="188" t="s">
        <v>689</v>
      </c>
      <c r="B99" s="188" t="s">
        <v>690</v>
      </c>
      <c r="C99" s="188" t="s">
        <v>691</v>
      </c>
      <c r="D99" s="188" t="s">
        <v>692</v>
      </c>
    </row>
    <row r="100" spans="1:4" ht="12.75">
      <c r="A100" s="184">
        <v>-0.0166</v>
      </c>
      <c r="B100" s="189">
        <v>0.3807</v>
      </c>
      <c r="C100" s="189">
        <v>-3.1428</v>
      </c>
      <c r="D100" s="184">
        <v>9.9752</v>
      </c>
    </row>
    <row r="101" spans="2:3" ht="12.75">
      <c r="B101" s="189"/>
      <c r="C101" s="189"/>
    </row>
    <row r="103" spans="2:3" ht="12.75">
      <c r="B103" s="394" t="s">
        <v>698</v>
      </c>
      <c r="C103" s="394"/>
    </row>
    <row r="104" spans="2:3" ht="12.75">
      <c r="B104" s="186" t="s">
        <v>675</v>
      </c>
      <c r="C104" s="186" t="s">
        <v>676</v>
      </c>
    </row>
    <row r="105" spans="2:3" ht="12.75">
      <c r="B105" s="187">
        <v>0</v>
      </c>
      <c r="C105" s="187">
        <v>0</v>
      </c>
    </row>
    <row r="106" spans="2:3" ht="12.75">
      <c r="B106" s="187">
        <v>2</v>
      </c>
      <c r="C106" s="187">
        <v>5</v>
      </c>
    </row>
    <row r="107" spans="2:3" ht="12.75">
      <c r="B107" s="187">
        <v>4</v>
      </c>
      <c r="C107" s="187">
        <v>8</v>
      </c>
    </row>
    <row r="108" spans="2:3" ht="12.75">
      <c r="B108" s="187">
        <v>6</v>
      </c>
      <c r="C108" s="187">
        <v>9.25</v>
      </c>
    </row>
    <row r="109" spans="2:3" ht="12.75">
      <c r="B109" s="187">
        <v>8</v>
      </c>
      <c r="C109" s="187">
        <v>9.75</v>
      </c>
    </row>
    <row r="110" spans="2:3" ht="12.75">
      <c r="B110" s="187">
        <v>10</v>
      </c>
      <c r="C110" s="187">
        <v>10</v>
      </c>
    </row>
    <row r="111" spans="2:3" ht="12.75">
      <c r="B111" s="189"/>
      <c r="C111" s="189"/>
    </row>
    <row r="112" ht="12.75">
      <c r="A112" s="185" t="s">
        <v>684</v>
      </c>
    </row>
    <row r="113" spans="1:4" ht="12.75">
      <c r="A113" s="398" t="s">
        <v>699</v>
      </c>
      <c r="B113" s="398"/>
      <c r="C113" s="398"/>
      <c r="D113" s="398"/>
    </row>
    <row r="114" spans="1:4" ht="12.75">
      <c r="A114" s="398"/>
      <c r="B114" s="398"/>
      <c r="C114" s="398"/>
      <c r="D114" s="398"/>
    </row>
    <row r="115" spans="1:4" ht="12.75">
      <c r="A115" s="398"/>
      <c r="B115" s="398"/>
      <c r="C115" s="398"/>
      <c r="D115" s="398"/>
    </row>
    <row r="116" spans="1:4" ht="12.75">
      <c r="A116" s="398"/>
      <c r="B116" s="398"/>
      <c r="C116" s="398"/>
      <c r="D116" s="398"/>
    </row>
    <row r="117" ht="12.75">
      <c r="A117" s="185" t="s">
        <v>685</v>
      </c>
    </row>
    <row r="118" spans="1:4" ht="14.25">
      <c r="A118" s="188" t="s">
        <v>689</v>
      </c>
      <c r="B118" s="188" t="s">
        <v>690</v>
      </c>
      <c r="C118" s="188" t="s">
        <v>691</v>
      </c>
      <c r="D118" s="188" t="s">
        <v>692</v>
      </c>
    </row>
    <row r="119" spans="1:4" ht="12.75">
      <c r="A119" s="184">
        <v>0.0136</v>
      </c>
      <c r="B119" s="189">
        <v>-0.3547</v>
      </c>
      <c r="C119" s="189">
        <v>3.1877</v>
      </c>
      <c r="D119" s="184">
        <v>-0.0139</v>
      </c>
    </row>
    <row r="120" spans="2:3" ht="12.75">
      <c r="B120" s="189"/>
      <c r="C120" s="189"/>
    </row>
    <row r="121" spans="1:12" ht="12.75">
      <c r="A121" s="387" t="s">
        <v>702</v>
      </c>
      <c r="B121" s="387"/>
      <c r="C121" s="387"/>
      <c r="D121" s="387"/>
      <c r="E121" s="387"/>
      <c r="F121" s="387"/>
      <c r="G121" s="387"/>
      <c r="H121" s="387"/>
      <c r="I121" s="387"/>
      <c r="J121" s="387"/>
      <c r="K121" s="387"/>
      <c r="L121" s="196">
        <f>L81</f>
        <v>39754</v>
      </c>
    </row>
    <row r="122" spans="2:3" ht="12.75">
      <c r="B122" s="189"/>
      <c r="C122" s="189"/>
    </row>
    <row r="124" spans="2:3" ht="12.75">
      <c r="B124" s="394" t="s">
        <v>682</v>
      </c>
      <c r="C124" s="394"/>
    </row>
    <row r="125" spans="2:3" ht="12.75">
      <c r="B125" s="186" t="s">
        <v>675</v>
      </c>
      <c r="C125" s="186" t="s">
        <v>676</v>
      </c>
    </row>
    <row r="126" spans="2:3" ht="12.75">
      <c r="B126" s="187">
        <v>0</v>
      </c>
      <c r="C126" s="187">
        <v>0</v>
      </c>
    </row>
    <row r="127" spans="2:3" ht="12.75">
      <c r="B127" s="187">
        <v>2</v>
      </c>
      <c r="C127" s="187">
        <v>3.4</v>
      </c>
    </row>
    <row r="128" spans="2:3" ht="12.75">
      <c r="B128" s="187">
        <v>4</v>
      </c>
      <c r="C128" s="187">
        <v>4.75</v>
      </c>
    </row>
    <row r="129" spans="2:3" ht="12.75">
      <c r="B129" s="187">
        <v>6</v>
      </c>
      <c r="C129" s="187">
        <v>5.25</v>
      </c>
    </row>
    <row r="130" spans="2:3" ht="12.75">
      <c r="B130" s="187">
        <v>8</v>
      </c>
      <c r="C130" s="187">
        <v>6.6</v>
      </c>
    </row>
    <row r="131" spans="2:3" ht="12.75">
      <c r="B131" s="187">
        <v>10</v>
      </c>
      <c r="C131" s="187">
        <v>10</v>
      </c>
    </row>
    <row r="132" spans="2:3" ht="12.75">
      <c r="B132" s="189"/>
      <c r="C132" s="189"/>
    </row>
    <row r="133" ht="12.75">
      <c r="A133" s="185" t="s">
        <v>684</v>
      </c>
    </row>
    <row r="134" spans="1:4" ht="12.75">
      <c r="A134" s="398" t="s">
        <v>700</v>
      </c>
      <c r="B134" s="398"/>
      <c r="C134" s="398"/>
      <c r="D134" s="398"/>
    </row>
    <row r="135" spans="1:4" ht="12.75">
      <c r="A135" s="398"/>
      <c r="B135" s="398"/>
      <c r="C135" s="398"/>
      <c r="D135" s="398"/>
    </row>
    <row r="136" spans="1:4" ht="12.75">
      <c r="A136" s="398"/>
      <c r="B136" s="398"/>
      <c r="C136" s="398"/>
      <c r="D136" s="398"/>
    </row>
    <row r="137" spans="1:4" ht="12.75">
      <c r="A137" s="398"/>
      <c r="B137" s="398"/>
      <c r="C137" s="398"/>
      <c r="D137" s="398"/>
    </row>
    <row r="138" ht="12.75">
      <c r="A138" s="185" t="s">
        <v>685</v>
      </c>
    </row>
    <row r="139" spans="1:4" ht="14.25">
      <c r="A139" s="188" t="s">
        <v>689</v>
      </c>
      <c r="B139" s="188" t="s">
        <v>690</v>
      </c>
      <c r="C139" s="188" t="s">
        <v>691</v>
      </c>
      <c r="D139" s="188" t="s">
        <v>692</v>
      </c>
    </row>
    <row r="140" spans="1:4" ht="12.75">
      <c r="A140" s="184">
        <v>0.0296</v>
      </c>
      <c r="B140" s="189">
        <v>-0.4444</v>
      </c>
      <c r="C140" s="189">
        <v>2.4823</v>
      </c>
      <c r="D140" s="184">
        <v>-0.004</v>
      </c>
    </row>
    <row r="141" spans="2:3" ht="12.75">
      <c r="B141" s="189"/>
      <c r="C141" s="189"/>
    </row>
    <row r="143" spans="2:3" ht="12.75">
      <c r="B143" s="394" t="s">
        <v>683</v>
      </c>
      <c r="C143" s="394"/>
    </row>
    <row r="144" spans="2:3" ht="12.75">
      <c r="B144" s="186" t="s">
        <v>675</v>
      </c>
      <c r="C144" s="186" t="s">
        <v>676</v>
      </c>
    </row>
    <row r="145" spans="2:3" ht="12.75">
      <c r="B145" s="187">
        <v>0</v>
      </c>
      <c r="C145" s="187">
        <v>10</v>
      </c>
    </row>
    <row r="146" spans="2:3" ht="12.75">
      <c r="B146" s="187">
        <v>2</v>
      </c>
      <c r="C146" s="187">
        <v>5.4</v>
      </c>
    </row>
    <row r="147" spans="2:3" ht="12.75">
      <c r="B147" s="187">
        <v>4</v>
      </c>
      <c r="C147" s="187">
        <v>3.5</v>
      </c>
    </row>
    <row r="148" spans="2:3" ht="12.75">
      <c r="B148" s="187">
        <v>6</v>
      </c>
      <c r="C148" s="187">
        <v>3</v>
      </c>
    </row>
    <row r="149" spans="2:3" ht="12.75">
      <c r="B149" s="187">
        <v>8</v>
      </c>
      <c r="C149" s="187">
        <v>2.2</v>
      </c>
    </row>
    <row r="150" spans="2:3" ht="12.75">
      <c r="B150" s="187">
        <v>10</v>
      </c>
      <c r="C150" s="187">
        <v>0</v>
      </c>
    </row>
    <row r="152" ht="12.75">
      <c r="A152" s="185" t="s">
        <v>684</v>
      </c>
    </row>
    <row r="153" spans="1:4" ht="12.75">
      <c r="A153" s="398" t="s">
        <v>703</v>
      </c>
      <c r="B153" s="398"/>
      <c r="C153" s="398"/>
      <c r="D153" s="398"/>
    </row>
    <row r="154" spans="1:4" ht="12.75">
      <c r="A154" s="398"/>
      <c r="B154" s="398"/>
      <c r="C154" s="398"/>
      <c r="D154" s="398"/>
    </row>
    <row r="155" spans="1:4" ht="12.75">
      <c r="A155" s="398"/>
      <c r="B155" s="398"/>
      <c r="C155" s="398"/>
      <c r="D155" s="398"/>
    </row>
    <row r="156" spans="1:4" ht="12.75">
      <c r="A156" s="398"/>
      <c r="B156" s="398"/>
      <c r="C156" s="398"/>
      <c r="D156" s="398"/>
    </row>
    <row r="157" ht="12.75">
      <c r="A157" s="185" t="s">
        <v>685</v>
      </c>
    </row>
    <row r="158" spans="1:4" ht="14.25">
      <c r="A158" s="188" t="s">
        <v>689</v>
      </c>
      <c r="B158" s="188" t="s">
        <v>690</v>
      </c>
      <c r="C158" s="188" t="s">
        <v>691</v>
      </c>
      <c r="D158" s="188" t="s">
        <v>692</v>
      </c>
    </row>
    <row r="159" spans="1:4" ht="12.75">
      <c r="A159" s="184">
        <v>-0.0296</v>
      </c>
      <c r="B159" s="184">
        <v>0.5177</v>
      </c>
      <c r="C159" s="184">
        <v>-3.2144</v>
      </c>
      <c r="D159" s="184">
        <v>9.9968</v>
      </c>
    </row>
    <row r="161" spans="1:12" ht="12.75">
      <c r="A161" s="387" t="s">
        <v>702</v>
      </c>
      <c r="B161" s="387"/>
      <c r="C161" s="387"/>
      <c r="D161" s="387"/>
      <c r="E161" s="387"/>
      <c r="F161" s="387"/>
      <c r="G161" s="387"/>
      <c r="H161" s="387"/>
      <c r="I161" s="387"/>
      <c r="J161" s="387"/>
      <c r="K161" s="387"/>
      <c r="L161" s="196">
        <f>L121</f>
        <v>39754</v>
      </c>
    </row>
    <row r="164" spans="1:11" ht="15" customHeight="1">
      <c r="A164" s="309" t="s">
        <v>286</v>
      </c>
      <c r="B164" s="309"/>
      <c r="C164" s="309"/>
      <c r="D164" s="309"/>
      <c r="E164" s="309"/>
      <c r="F164" s="309"/>
      <c r="G164" s="309"/>
      <c r="H164" s="309"/>
      <c r="I164" s="309"/>
      <c r="J164" s="303" t="s">
        <v>287</v>
      </c>
      <c r="K164" s="389" t="s">
        <v>686</v>
      </c>
    </row>
    <row r="165" spans="1:11" ht="83.25" customHeight="1">
      <c r="A165" s="395" t="s">
        <v>688</v>
      </c>
      <c r="B165" s="395"/>
      <c r="C165" s="122" t="s">
        <v>766</v>
      </c>
      <c r="D165" s="122" t="s">
        <v>767</v>
      </c>
      <c r="E165" s="122" t="s">
        <v>768</v>
      </c>
      <c r="F165" s="122" t="s">
        <v>769</v>
      </c>
      <c r="G165" s="122" t="s">
        <v>770</v>
      </c>
      <c r="H165" s="122" t="s">
        <v>771</v>
      </c>
      <c r="I165" s="122" t="s">
        <v>772</v>
      </c>
      <c r="J165" s="304"/>
      <c r="K165" s="389"/>
    </row>
    <row r="166" spans="1:13" ht="15" customHeight="1">
      <c r="A166" s="388" t="s">
        <v>667</v>
      </c>
      <c r="B166" s="388"/>
      <c r="C166" s="120">
        <v>4</v>
      </c>
      <c r="D166" s="120">
        <v>4</v>
      </c>
      <c r="E166" s="120">
        <v>1</v>
      </c>
      <c r="F166" s="120">
        <v>4</v>
      </c>
      <c r="G166" s="120">
        <v>0</v>
      </c>
      <c r="H166" s="120">
        <v>4</v>
      </c>
      <c r="I166" s="120">
        <v>0</v>
      </c>
      <c r="J166" s="120">
        <f>C166*$A$177+D166*$A$178+E166*$A$179+F166*$A$180+G166*$A$181+H166*$A$182+I166*$A$183</f>
        <v>54</v>
      </c>
      <c r="K166" s="192">
        <f>J166/SUM($J$166:$J$173)</f>
        <v>0.12300683371298406</v>
      </c>
      <c r="L166" s="184" t="s">
        <v>667</v>
      </c>
      <c r="M166" s="191"/>
    </row>
    <row r="167" spans="1:13" ht="15" customHeight="1">
      <c r="A167" s="388" t="s">
        <v>668</v>
      </c>
      <c r="B167" s="388"/>
      <c r="C167" s="120">
        <v>1</v>
      </c>
      <c r="D167" s="120">
        <v>2</v>
      </c>
      <c r="E167" s="120">
        <v>1</v>
      </c>
      <c r="F167" s="120">
        <v>2</v>
      </c>
      <c r="G167" s="120">
        <v>1</v>
      </c>
      <c r="H167" s="120">
        <v>4</v>
      </c>
      <c r="I167" s="120">
        <v>1</v>
      </c>
      <c r="J167" s="120">
        <f aca="true" t="shared" si="0" ref="J167:J173">C167*$A$177+D167*$A$178+E167*$A$179+F167*$A$180+G167*$A$181+H167*$A$182+I167*$A$183</f>
        <v>36</v>
      </c>
      <c r="K167" s="192">
        <f aca="true" t="shared" si="1" ref="K167:K173">J167/SUM($J$166:$J$173)</f>
        <v>0.08200455580865604</v>
      </c>
      <c r="L167" s="184" t="s">
        <v>731</v>
      </c>
      <c r="M167" s="191"/>
    </row>
    <row r="168" spans="1:12" ht="15" customHeight="1">
      <c r="A168" s="388" t="s">
        <v>669</v>
      </c>
      <c r="B168" s="388"/>
      <c r="C168" s="120">
        <v>4</v>
      </c>
      <c r="D168" s="120">
        <v>4</v>
      </c>
      <c r="E168" s="120">
        <v>4</v>
      </c>
      <c r="F168" s="120">
        <v>4</v>
      </c>
      <c r="G168" s="120">
        <v>3</v>
      </c>
      <c r="H168" s="120">
        <v>4</v>
      </c>
      <c r="I168" s="120">
        <v>4</v>
      </c>
      <c r="J168" s="120">
        <f t="shared" si="0"/>
        <v>70</v>
      </c>
      <c r="K168" s="192">
        <f t="shared" si="1"/>
        <v>0.15945330296127563</v>
      </c>
      <c r="L168" s="184" t="s">
        <v>731</v>
      </c>
    </row>
    <row r="169" spans="1:12" ht="15" customHeight="1">
      <c r="A169" s="388" t="s">
        <v>670</v>
      </c>
      <c r="B169" s="388"/>
      <c r="C169" s="120">
        <v>1</v>
      </c>
      <c r="D169" s="120">
        <v>1</v>
      </c>
      <c r="E169" s="120">
        <v>1</v>
      </c>
      <c r="F169" s="120">
        <v>4</v>
      </c>
      <c r="G169" s="120">
        <v>1</v>
      </c>
      <c r="H169" s="120">
        <v>4</v>
      </c>
      <c r="I169" s="120">
        <v>1</v>
      </c>
      <c r="J169" s="120">
        <f t="shared" si="0"/>
        <v>39</v>
      </c>
      <c r="K169" s="192">
        <f t="shared" si="1"/>
        <v>0.0888382687927107</v>
      </c>
      <c r="L169" s="184" t="s">
        <v>730</v>
      </c>
    </row>
    <row r="170" spans="1:12" ht="15" customHeight="1">
      <c r="A170" s="388" t="s">
        <v>671</v>
      </c>
      <c r="B170" s="388"/>
      <c r="C170" s="120">
        <v>3</v>
      </c>
      <c r="D170" s="120">
        <v>2</v>
      </c>
      <c r="E170" s="120">
        <v>1</v>
      </c>
      <c r="F170" s="120">
        <v>4</v>
      </c>
      <c r="G170" s="120">
        <v>1</v>
      </c>
      <c r="H170" s="120">
        <v>4</v>
      </c>
      <c r="I170" s="120">
        <v>1</v>
      </c>
      <c r="J170" s="120">
        <f t="shared" si="0"/>
        <v>48</v>
      </c>
      <c r="K170" s="192">
        <f t="shared" si="1"/>
        <v>0.10933940774487472</v>
      </c>
      <c r="L170" s="184" t="s">
        <v>731</v>
      </c>
    </row>
    <row r="171" spans="1:12" ht="15" customHeight="1">
      <c r="A171" s="388" t="s">
        <v>698</v>
      </c>
      <c r="B171" s="388"/>
      <c r="C171" s="120">
        <v>4</v>
      </c>
      <c r="D171" s="120">
        <v>4</v>
      </c>
      <c r="E171" s="120">
        <v>1</v>
      </c>
      <c r="F171" s="120">
        <v>4</v>
      </c>
      <c r="G171" s="120">
        <v>4</v>
      </c>
      <c r="H171" s="120">
        <v>4</v>
      </c>
      <c r="I171" s="120">
        <v>4</v>
      </c>
      <c r="J171" s="120">
        <f t="shared" si="0"/>
        <v>66</v>
      </c>
      <c r="K171" s="192">
        <f t="shared" si="1"/>
        <v>0.15034168564920272</v>
      </c>
      <c r="L171" s="184" t="s">
        <v>731</v>
      </c>
    </row>
    <row r="172" spans="1:12" ht="15" customHeight="1">
      <c r="A172" s="388" t="s">
        <v>672</v>
      </c>
      <c r="B172" s="388"/>
      <c r="C172" s="120">
        <v>4</v>
      </c>
      <c r="D172" s="120">
        <v>4</v>
      </c>
      <c r="E172" s="120">
        <v>4</v>
      </c>
      <c r="F172" s="120">
        <v>4</v>
      </c>
      <c r="G172" s="120">
        <v>3</v>
      </c>
      <c r="H172" s="120">
        <v>4</v>
      </c>
      <c r="I172" s="120">
        <v>3</v>
      </c>
      <c r="J172" s="120">
        <f t="shared" si="0"/>
        <v>69</v>
      </c>
      <c r="K172" s="192">
        <f t="shared" si="1"/>
        <v>0.1571753986332574</v>
      </c>
      <c r="L172" s="184" t="s">
        <v>730</v>
      </c>
    </row>
    <row r="173" spans="1:12" ht="15" customHeight="1">
      <c r="A173" s="388" t="s">
        <v>673</v>
      </c>
      <c r="B173" s="388"/>
      <c r="C173" s="120">
        <v>3</v>
      </c>
      <c r="D173" s="120">
        <v>3</v>
      </c>
      <c r="E173" s="120">
        <v>4</v>
      </c>
      <c r="F173" s="120">
        <v>4</v>
      </c>
      <c r="G173" s="120">
        <v>1</v>
      </c>
      <c r="H173" s="120">
        <v>4</v>
      </c>
      <c r="I173" s="120">
        <v>1</v>
      </c>
      <c r="J173" s="120">
        <f t="shared" si="0"/>
        <v>57</v>
      </c>
      <c r="K173" s="192">
        <f t="shared" si="1"/>
        <v>0.12984054669703873</v>
      </c>
      <c r="L173" s="184" t="s">
        <v>667</v>
      </c>
    </row>
    <row r="174" spans="10:11" ht="12.75">
      <c r="J174" s="190" t="s">
        <v>687</v>
      </c>
      <c r="K174" s="191">
        <f>SUM(K166:K173)</f>
        <v>1</v>
      </c>
    </row>
    <row r="176" spans="1:11" ht="12.75" customHeight="1">
      <c r="A176" s="302" t="s">
        <v>310</v>
      </c>
      <c r="B176" s="302"/>
      <c r="C176" s="302"/>
      <c r="D176" s="302"/>
      <c r="F176" s="302" t="s">
        <v>316</v>
      </c>
      <c r="G176" s="302"/>
      <c r="H176" s="302"/>
      <c r="I176" s="302"/>
      <c r="J176" s="302"/>
      <c r="K176" s="302"/>
    </row>
    <row r="177" spans="1:11" ht="12.75" customHeight="1">
      <c r="A177" s="34">
        <v>3</v>
      </c>
      <c r="B177" s="393" t="s">
        <v>311</v>
      </c>
      <c r="C177" s="393"/>
      <c r="D177" s="393"/>
      <c r="F177" s="34">
        <v>4</v>
      </c>
      <c r="G177" s="396" t="s">
        <v>705</v>
      </c>
      <c r="H177" s="397"/>
      <c r="I177" s="397"/>
      <c r="J177" s="397"/>
      <c r="K177" s="397"/>
    </row>
    <row r="178" spans="1:11" ht="12.75">
      <c r="A178" s="34">
        <v>3</v>
      </c>
      <c r="B178" s="393" t="s">
        <v>289</v>
      </c>
      <c r="C178" s="393"/>
      <c r="D178" s="393"/>
      <c r="F178" s="34">
        <v>3</v>
      </c>
      <c r="G178" s="390" t="s">
        <v>706</v>
      </c>
      <c r="H178" s="391"/>
      <c r="I178" s="391"/>
      <c r="J178" s="391"/>
      <c r="K178" s="391"/>
    </row>
    <row r="179" spans="1:11" ht="12.75">
      <c r="A179" s="34">
        <v>2</v>
      </c>
      <c r="B179" s="393" t="s">
        <v>290</v>
      </c>
      <c r="C179" s="393"/>
      <c r="D179" s="393"/>
      <c r="F179" s="34">
        <v>2</v>
      </c>
      <c r="G179" s="390" t="s">
        <v>707</v>
      </c>
      <c r="H179" s="391"/>
      <c r="I179" s="391"/>
      <c r="J179" s="391"/>
      <c r="K179" s="391"/>
    </row>
    <row r="180" spans="1:11" ht="12.75" customHeight="1">
      <c r="A180" s="34">
        <v>3</v>
      </c>
      <c r="B180" s="393" t="s">
        <v>312</v>
      </c>
      <c r="C180" s="393"/>
      <c r="D180" s="393"/>
      <c r="F180" s="34">
        <v>1</v>
      </c>
      <c r="G180" s="390" t="s">
        <v>709</v>
      </c>
      <c r="H180" s="391"/>
      <c r="I180" s="391"/>
      <c r="J180" s="391"/>
      <c r="K180" s="391"/>
    </row>
    <row r="181" spans="1:11" ht="12.75" customHeight="1">
      <c r="A181" s="34">
        <v>2</v>
      </c>
      <c r="B181" s="393" t="s">
        <v>313</v>
      </c>
      <c r="C181" s="393"/>
      <c r="D181" s="393"/>
      <c r="F181" s="34">
        <v>0</v>
      </c>
      <c r="G181" s="396" t="s">
        <v>708</v>
      </c>
      <c r="H181" s="397"/>
      <c r="I181" s="397"/>
      <c r="J181" s="397"/>
      <c r="K181" s="397"/>
    </row>
    <row r="182" spans="1:11" ht="12.75" customHeight="1">
      <c r="A182" s="34">
        <v>4</v>
      </c>
      <c r="B182" s="393" t="s">
        <v>314</v>
      </c>
      <c r="C182" s="393"/>
      <c r="D182" s="393"/>
      <c r="E182" s="189"/>
      <c r="F182" s="189"/>
      <c r="G182" s="199"/>
      <c r="H182" s="199"/>
      <c r="I182" s="199"/>
      <c r="J182" s="199"/>
      <c r="K182" s="199"/>
    </row>
    <row r="183" spans="1:11" ht="12.75" customHeight="1">
      <c r="A183" s="34">
        <v>1</v>
      </c>
      <c r="B183" s="392" t="s">
        <v>710</v>
      </c>
      <c r="C183" s="393"/>
      <c r="D183" s="393"/>
      <c r="E183" s="189"/>
      <c r="F183" s="189"/>
      <c r="G183" s="199"/>
      <c r="H183" s="199"/>
      <c r="I183" s="199"/>
      <c r="J183" s="199"/>
      <c r="K183" s="199"/>
    </row>
    <row r="184" spans="1:11" ht="12.75">
      <c r="A184" s="36"/>
      <c r="B184" s="36"/>
      <c r="E184" s="189"/>
      <c r="F184" s="189"/>
      <c r="G184" s="199"/>
      <c r="H184" s="199"/>
      <c r="I184" s="199"/>
      <c r="J184" s="199"/>
      <c r="K184" s="199"/>
    </row>
    <row r="185" spans="5:11" ht="12.75">
      <c r="E185" s="189"/>
      <c r="F185" s="189"/>
      <c r="G185" s="199"/>
      <c r="H185" s="199"/>
      <c r="I185" s="199"/>
      <c r="J185" s="199"/>
      <c r="K185" s="199"/>
    </row>
    <row r="186" spans="5:11" ht="12.75">
      <c r="E186" s="189"/>
      <c r="F186" s="189"/>
      <c r="G186" s="199"/>
      <c r="H186" s="199"/>
      <c r="I186" s="199"/>
      <c r="J186" s="199"/>
      <c r="K186" s="199"/>
    </row>
    <row r="187" spans="5:11" ht="12.75">
      <c r="E187" s="189"/>
      <c r="F187" s="189"/>
      <c r="G187" s="199"/>
      <c r="H187" s="199"/>
      <c r="I187" s="199"/>
      <c r="J187" s="199"/>
      <c r="K187" s="199"/>
    </row>
    <row r="188" spans="5:11" ht="12.75">
      <c r="E188" s="189"/>
      <c r="F188" s="189"/>
      <c r="G188" s="189"/>
      <c r="H188" s="189"/>
      <c r="I188" s="189"/>
      <c r="J188" s="189"/>
      <c r="K188" s="189"/>
    </row>
    <row r="189" spans="5:11" ht="12.75">
      <c r="E189" s="189"/>
      <c r="F189" s="189"/>
      <c r="G189" s="189"/>
      <c r="H189" s="189"/>
      <c r="I189" s="189"/>
      <c r="J189" s="189"/>
      <c r="K189" s="189"/>
    </row>
    <row r="190" spans="5:11" ht="12.75">
      <c r="E190" s="189"/>
      <c r="F190" s="189"/>
      <c r="G190" s="189"/>
      <c r="H190" s="189"/>
      <c r="I190" s="189"/>
      <c r="J190" s="189"/>
      <c r="K190" s="189"/>
    </row>
  </sheetData>
  <sheetProtection/>
  <mergeCells count="47">
    <mergeCell ref="A33:D36"/>
    <mergeCell ref="J164:J165"/>
    <mergeCell ref="A94:D97"/>
    <mergeCell ref="A113:D116"/>
    <mergeCell ref="B4:C4"/>
    <mergeCell ref="B23:C23"/>
    <mergeCell ref="B44:C44"/>
    <mergeCell ref="B63:C63"/>
    <mergeCell ref="B84:C84"/>
    <mergeCell ref="B103:C103"/>
    <mergeCell ref="A14:D17"/>
    <mergeCell ref="A172:B172"/>
    <mergeCell ref="A171:B171"/>
    <mergeCell ref="A170:B170"/>
    <mergeCell ref="A134:D137"/>
    <mergeCell ref="A153:D156"/>
    <mergeCell ref="A54:D57"/>
    <mergeCell ref="A73:D76"/>
    <mergeCell ref="A169:B169"/>
    <mergeCell ref="B124:C124"/>
    <mergeCell ref="B143:C143"/>
    <mergeCell ref="A165:B165"/>
    <mergeCell ref="A164:I164"/>
    <mergeCell ref="G181:K181"/>
    <mergeCell ref="B179:D179"/>
    <mergeCell ref="B178:D178"/>
    <mergeCell ref="B177:D177"/>
    <mergeCell ref="G177:K177"/>
    <mergeCell ref="G178:K178"/>
    <mergeCell ref="G179:K179"/>
    <mergeCell ref="A173:B173"/>
    <mergeCell ref="G180:K180"/>
    <mergeCell ref="B183:D183"/>
    <mergeCell ref="B182:D182"/>
    <mergeCell ref="B181:D181"/>
    <mergeCell ref="B180:D180"/>
    <mergeCell ref="F176:K176"/>
    <mergeCell ref="A1:K1"/>
    <mergeCell ref="A41:K41"/>
    <mergeCell ref="A81:K81"/>
    <mergeCell ref="A121:K121"/>
    <mergeCell ref="A161:K161"/>
    <mergeCell ref="A176:D176"/>
    <mergeCell ref="A168:B168"/>
    <mergeCell ref="A167:B167"/>
    <mergeCell ref="A166:B166"/>
    <mergeCell ref="K164:K165"/>
  </mergeCells>
  <printOptions/>
  <pageMargins left="0.7" right="0.7" top="0.75" bottom="0.75" header="0.3" footer="0.3"/>
  <pageSetup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zoomScalePageLayoutView="0" workbookViewId="0" topLeftCell="A1">
      <pane xSplit="2" ySplit="3" topLeftCell="C4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1" sqref="C51:T51"/>
    </sheetView>
  </sheetViews>
  <sheetFormatPr defaultColWidth="9.140625" defaultRowHeight="15"/>
  <cols>
    <col min="1" max="1" width="4.7109375" style="129" customWidth="1"/>
    <col min="2" max="2" width="23.7109375" style="129" bestFit="1" customWidth="1"/>
    <col min="3" max="3" width="25.7109375" style="129" customWidth="1"/>
    <col min="4" max="19" width="5.7109375" style="129" customWidth="1"/>
    <col min="20" max="20" width="7.7109375" style="129" customWidth="1"/>
    <col min="21" max="22" width="56.57421875" style="129" customWidth="1"/>
    <col min="23" max="16384" width="9.140625" style="129" customWidth="1"/>
  </cols>
  <sheetData>
    <row r="1" spans="1:21" ht="15.75" customHeight="1" thickBot="1">
      <c r="A1" s="351" t="s">
        <v>666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410"/>
      <c r="T1" s="278">
        <v>39764</v>
      </c>
      <c r="U1" s="129" t="s">
        <v>719</v>
      </c>
    </row>
    <row r="2" spans="1:20" ht="13.5" customHeight="1">
      <c r="A2" s="399" t="s">
        <v>713</v>
      </c>
      <c r="B2" s="400"/>
      <c r="C2" s="401"/>
      <c r="D2" s="375" t="s">
        <v>667</v>
      </c>
      <c r="E2" s="405"/>
      <c r="F2" s="375" t="s">
        <v>668</v>
      </c>
      <c r="G2" s="405"/>
      <c r="H2" s="375" t="s">
        <v>669</v>
      </c>
      <c r="I2" s="405"/>
      <c r="J2" s="375" t="s">
        <v>670</v>
      </c>
      <c r="K2" s="405"/>
      <c r="L2" s="375" t="s">
        <v>671</v>
      </c>
      <c r="M2" s="405"/>
      <c r="N2" s="375" t="s">
        <v>698</v>
      </c>
      <c r="O2" s="406"/>
      <c r="P2" s="375" t="s">
        <v>672</v>
      </c>
      <c r="Q2" s="405"/>
      <c r="R2" s="407" t="s">
        <v>673</v>
      </c>
      <c r="S2" s="405"/>
      <c r="T2" s="408" t="s">
        <v>674</v>
      </c>
    </row>
    <row r="3" spans="1:20" ht="12" thickBot="1">
      <c r="A3" s="402"/>
      <c r="B3" s="403"/>
      <c r="C3" s="404"/>
      <c r="D3" s="148" t="s">
        <v>675</v>
      </c>
      <c r="E3" s="194" t="s">
        <v>704</v>
      </c>
      <c r="F3" s="148" t="s">
        <v>675</v>
      </c>
      <c r="G3" s="194" t="s">
        <v>704</v>
      </c>
      <c r="H3" s="148" t="s">
        <v>675</v>
      </c>
      <c r="I3" s="194" t="s">
        <v>704</v>
      </c>
      <c r="J3" s="148" t="s">
        <v>675</v>
      </c>
      <c r="K3" s="194" t="s">
        <v>704</v>
      </c>
      <c r="L3" s="148" t="s">
        <v>675</v>
      </c>
      <c r="M3" s="194" t="s">
        <v>704</v>
      </c>
      <c r="N3" s="148" t="s">
        <v>675</v>
      </c>
      <c r="O3" s="197" t="s">
        <v>704</v>
      </c>
      <c r="P3" s="148" t="s">
        <v>675</v>
      </c>
      <c r="Q3" s="194" t="s">
        <v>704</v>
      </c>
      <c r="R3" s="198" t="s">
        <v>675</v>
      </c>
      <c r="S3" s="194" t="s">
        <v>704</v>
      </c>
      <c r="T3" s="409"/>
    </row>
    <row r="4" spans="1:20" ht="12.75" customHeight="1">
      <c r="A4" s="378" t="s">
        <v>600</v>
      </c>
      <c r="B4" s="384" t="s">
        <v>594</v>
      </c>
      <c r="C4" s="155" t="s">
        <v>596</v>
      </c>
      <c r="D4" s="140">
        <v>1</v>
      </c>
      <c r="E4" s="205">
        <f>D4*D4*D4*'Utility Functions'!$A$20+D4*D4*'Utility Functions'!$B$20+'System Utility'!D4*'Utility Functions'!$C$20+'Utility Functions'!$D$20</f>
        <v>9.975900000000001</v>
      </c>
      <c r="F4" s="162">
        <v>10</v>
      </c>
      <c r="G4" s="209">
        <f>F4*F4*F4*'Utility Functions'!$A$39+F4*F4*'Utility Functions'!$B$39+'Utility Functions'!$C$39*'System Utility'!F4+'Utility Functions'!$D$39</f>
        <v>9.9641</v>
      </c>
      <c r="H4" s="171">
        <v>10</v>
      </c>
      <c r="I4" s="205">
        <f>H4*H4*H4*'Utility Functions'!$A$60+H4*H4*'Utility Functions'!$B$60+'System Utility'!H4*'Utility Functions'!$C$60+'Utility Functions'!$D$60</f>
        <v>9.980000000000048</v>
      </c>
      <c r="J4" s="162">
        <v>10</v>
      </c>
      <c r="K4" s="209">
        <f>J4*J4*J4*'Utility Functions'!$A$79+J4*J4*'Utility Functions'!$B$79+'System Utility'!J4*'Utility Functions'!$C$79+'Utility Functions'!$D$79</f>
        <v>10</v>
      </c>
      <c r="L4" s="171">
        <v>1</v>
      </c>
      <c r="M4" s="205">
        <f>L4*L4*L4*'Utility Functions'!$A$100+L4*L4*'Utility Functions'!$B$100+'System Utility'!L4*'Utility Functions'!$C$100+'Utility Functions'!$D$100</f>
        <v>7.1964999999999995</v>
      </c>
      <c r="N4" s="162">
        <v>5</v>
      </c>
      <c r="O4" s="209">
        <f>N4*N4*N4*'Utility Functions'!$A$119+N4*N4*'Utility Functions'!$B$119+'System Utility'!N4*'Utility Functions'!$C$119+'Utility Functions'!$D$119</f>
        <v>8.757100000000001</v>
      </c>
      <c r="P4" s="171">
        <v>6</v>
      </c>
      <c r="Q4" s="205">
        <f>P4*P4*P4*'Utility Functions'!$A$140+P4*P4*'Utility Functions'!$B$140+'System Utility'!P4*'Utility Functions'!$C$140+'Utility Functions'!$D$140</f>
        <v>5.284999999999998</v>
      </c>
      <c r="R4" s="162">
        <v>1</v>
      </c>
      <c r="S4" s="136">
        <f>R4*R4*R4*'Utility Functions'!$A$159+R4*R4*'Utility Functions'!$B$159+'System Utility'!R4*'Utility Functions'!$C$159+'Utility Functions'!$D$159</f>
        <v>7.2705</v>
      </c>
      <c r="T4" s="200">
        <f>E4*'Utility Functions'!$K$166+'System Utility'!G4*'Utility Functions'!$K$167+'System Utility'!I4*'Utility Functions'!$K$168+'System Utility'!K4*'Utility Functions'!$K$169+'System Utility'!M4*'Utility Functions'!$K$170+'System Utility'!O4*'Utility Functions'!$K$171+'System Utility'!Q4*'Utility Functions'!$K$172+'System Utility'!S4*'Utility Functions'!$K$173</f>
        <v>8.402028018223243</v>
      </c>
    </row>
    <row r="5" spans="1:20" ht="12.75" customHeight="1">
      <c r="A5" s="379"/>
      <c r="B5" s="376"/>
      <c r="C5" s="155" t="s">
        <v>597</v>
      </c>
      <c r="D5" s="147">
        <v>2</v>
      </c>
      <c r="E5" s="206">
        <f>D5*D5*D5*'Utility Functions'!$A$20+D5*D5*'Utility Functions'!$B$20+'System Utility'!D5*'Utility Functions'!$C$20+'Utility Functions'!$D$20</f>
        <v>9.351600000000001</v>
      </c>
      <c r="F5" s="132">
        <v>10</v>
      </c>
      <c r="G5" s="210">
        <f>F5*F5*F5*'Utility Functions'!$A$39+F5*F5*'Utility Functions'!$B$39+'Utility Functions'!$C$39*'System Utility'!F5+'Utility Functions'!$D$39</f>
        <v>9.9641</v>
      </c>
      <c r="H5" s="168">
        <v>10</v>
      </c>
      <c r="I5" s="206">
        <f>H5*H5*H5*'Utility Functions'!$A$60+H5*H5*'Utility Functions'!$B$60+'System Utility'!H5*'Utility Functions'!$C$60+'Utility Functions'!$D$60</f>
        <v>9.980000000000048</v>
      </c>
      <c r="J5" s="132">
        <v>10</v>
      </c>
      <c r="K5" s="210">
        <f>J5*J5*J5*'Utility Functions'!$A$79+J5*J5*'Utility Functions'!$B$79+'System Utility'!J5*'Utility Functions'!$C$79+'Utility Functions'!$D$79</f>
        <v>10</v>
      </c>
      <c r="L5" s="168">
        <v>2</v>
      </c>
      <c r="M5" s="206">
        <f>L5*L5*L5*'Utility Functions'!$A$100+L5*L5*'Utility Functions'!$B$100+'System Utility'!L5*'Utility Functions'!$C$100+'Utility Functions'!$D$100</f>
        <v>5.079599999999999</v>
      </c>
      <c r="N5" s="132">
        <v>6</v>
      </c>
      <c r="O5" s="210">
        <f>N5*N5*N5*'Utility Functions'!$A$119+N5*N5*'Utility Functions'!$B$119+'System Utility'!N5*'Utility Functions'!$C$119+'Utility Functions'!$D$119</f>
        <v>9.2807</v>
      </c>
      <c r="P5" s="168">
        <v>8</v>
      </c>
      <c r="Q5" s="206">
        <f>P5*P5*P5*'Utility Functions'!$A$140+P5*P5*'Utility Functions'!$B$140+'System Utility'!P5*'Utility Functions'!$C$140+'Utility Functions'!$D$140</f>
        <v>6.568</v>
      </c>
      <c r="R5" s="132">
        <v>1</v>
      </c>
      <c r="S5" s="137">
        <f>R5*R5*R5*'Utility Functions'!$A$159+R5*R5*'Utility Functions'!$B$159+'System Utility'!R5*'Utility Functions'!$C$159+'Utility Functions'!$D$159</f>
        <v>7.2705</v>
      </c>
      <c r="T5" s="201">
        <f>E5*'Utility Functions'!$K$166+'System Utility'!G5*'Utility Functions'!$K$167+'System Utility'!I5*'Utility Functions'!$K$168+'System Utility'!K5*'Utility Functions'!$K$169+'System Utility'!M5*'Utility Functions'!$K$170+'System Utility'!O5*'Utility Functions'!$K$171+'System Utility'!Q5*'Utility Functions'!$K$172+'System Utility'!S5*'Utility Functions'!$K$173</f>
        <v>8.374149202733491</v>
      </c>
    </row>
    <row r="6" spans="1:20" ht="12.75" customHeight="1">
      <c r="A6" s="379"/>
      <c r="B6" s="376"/>
      <c r="C6" s="156" t="s">
        <v>615</v>
      </c>
      <c r="D6" s="147">
        <v>2</v>
      </c>
      <c r="E6" s="206">
        <f>D6*D6*D6*'Utility Functions'!$A$20+D6*D6*'Utility Functions'!$B$20+'System Utility'!D6*'Utility Functions'!$C$20+'Utility Functions'!$D$20</f>
        <v>9.351600000000001</v>
      </c>
      <c r="F6" s="132">
        <v>10</v>
      </c>
      <c r="G6" s="210">
        <f>F6*F6*F6*'Utility Functions'!$A$39+F6*F6*'Utility Functions'!$B$39+'Utility Functions'!$C$39*'System Utility'!F6+'Utility Functions'!$D$39</f>
        <v>9.9641</v>
      </c>
      <c r="H6" s="168">
        <v>10</v>
      </c>
      <c r="I6" s="206">
        <f>H6*H6*H6*'Utility Functions'!$A$60+H6*H6*'Utility Functions'!$B$60+'System Utility'!H6*'Utility Functions'!$C$60+'Utility Functions'!$D$60</f>
        <v>9.980000000000048</v>
      </c>
      <c r="J6" s="132">
        <v>10</v>
      </c>
      <c r="K6" s="210">
        <f>J6*J6*J6*'Utility Functions'!$A$79+J6*J6*'Utility Functions'!$B$79+'System Utility'!J6*'Utility Functions'!$C$79+'Utility Functions'!$D$79</f>
        <v>10</v>
      </c>
      <c r="L6" s="168">
        <v>2</v>
      </c>
      <c r="M6" s="206">
        <f>L6*L6*L6*'Utility Functions'!$A$100+L6*L6*'Utility Functions'!$B$100+'System Utility'!L6*'Utility Functions'!$C$100+'Utility Functions'!$D$100</f>
        <v>5.079599999999999</v>
      </c>
      <c r="N6" s="132">
        <v>6</v>
      </c>
      <c r="O6" s="210">
        <f>N6*N6*N6*'Utility Functions'!$A$119+N6*N6*'Utility Functions'!$B$119+'System Utility'!N6*'Utility Functions'!$C$119+'Utility Functions'!$D$119</f>
        <v>9.2807</v>
      </c>
      <c r="P6" s="168">
        <v>7</v>
      </c>
      <c r="Q6" s="206">
        <f>P6*P6*P6*'Utility Functions'!$A$140+P6*P6*'Utility Functions'!$B$140+'System Utility'!P6*'Utility Functions'!$C$140+'Utility Functions'!$D$140</f>
        <v>5.749300000000002</v>
      </c>
      <c r="R6" s="132">
        <v>1</v>
      </c>
      <c r="S6" s="137">
        <f>R6*R6*R6*'Utility Functions'!$A$159+R6*R6*'Utility Functions'!$B$159+'System Utility'!R6*'Utility Functions'!$C$159+'Utility Functions'!$D$159</f>
        <v>7.2705</v>
      </c>
      <c r="T6" s="201">
        <f>E6*'Utility Functions'!$K$166+'System Utility'!G6*'Utility Functions'!$K$167+'System Utility'!I6*'Utility Functions'!$K$168+'System Utility'!K6*'Utility Functions'!$K$169+'System Utility'!M6*'Utility Functions'!$K$170+'System Utility'!O6*'Utility Functions'!$K$171+'System Utility'!Q6*'Utility Functions'!$K$172+'System Utility'!S6*'Utility Functions'!$K$173</f>
        <v>8.245469703872445</v>
      </c>
    </row>
    <row r="7" spans="1:20" ht="12.75" customHeight="1" thickBot="1">
      <c r="A7" s="379"/>
      <c r="B7" s="377"/>
      <c r="C7" s="239" t="s">
        <v>621</v>
      </c>
      <c r="D7" s="240">
        <v>3</v>
      </c>
      <c r="E7" s="241">
        <f>D7*D7*D7*'Utility Functions'!$A$20+D7*D7*'Utility Functions'!$B$20+'System Utility'!D7*'Utility Functions'!$C$20+'Utility Functions'!$D$20</f>
        <v>8.2545</v>
      </c>
      <c r="F7" s="242">
        <v>10</v>
      </c>
      <c r="G7" s="243">
        <f>F7*F7*F7*'Utility Functions'!$A$39+F7*F7*'Utility Functions'!$B$39+'Utility Functions'!$C$39*'System Utility'!F7+'Utility Functions'!$D$39</f>
        <v>9.9641</v>
      </c>
      <c r="H7" s="244">
        <v>10</v>
      </c>
      <c r="I7" s="241">
        <f>H7*H7*H7*'Utility Functions'!$A$60+H7*H7*'Utility Functions'!$B$60+'System Utility'!H7*'Utility Functions'!$C$60+'Utility Functions'!$D$60</f>
        <v>9.980000000000048</v>
      </c>
      <c r="J7" s="242">
        <v>10</v>
      </c>
      <c r="K7" s="243">
        <f>J7*J7*J7*'Utility Functions'!$A$79+J7*J7*'Utility Functions'!$B$79+'System Utility'!J7*'Utility Functions'!$C$79+'Utility Functions'!$D$79</f>
        <v>10</v>
      </c>
      <c r="L7" s="244">
        <v>3</v>
      </c>
      <c r="M7" s="241">
        <f>L7*L7*L7*'Utility Functions'!$A$100+L7*L7*'Utility Functions'!$B$100+'System Utility'!L7*'Utility Functions'!$C$100+'Utility Functions'!$D$100</f>
        <v>3.524899999999999</v>
      </c>
      <c r="N7" s="242">
        <v>10</v>
      </c>
      <c r="O7" s="243">
        <f>N7*N7*N7*'Utility Functions'!$A$119+N7*N7*'Utility Functions'!$B$119+'System Utility'!N7*'Utility Functions'!$C$119+'Utility Functions'!$D$119</f>
        <v>9.993100000000002</v>
      </c>
      <c r="P7" s="244">
        <v>10</v>
      </c>
      <c r="Q7" s="241">
        <f>P7*P7*P7*'Utility Functions'!$A$140+P7*P7*'Utility Functions'!$B$140+'System Utility'!P7*'Utility Functions'!$C$140+'Utility Functions'!$D$140</f>
        <v>9.978999999999997</v>
      </c>
      <c r="R7" s="242">
        <v>2</v>
      </c>
      <c r="S7" s="245">
        <f>R7*R7*R7*'Utility Functions'!$A$159+R7*R7*'Utility Functions'!$B$159+'System Utility'!R7*'Utility Functions'!$C$159+'Utility Functions'!$D$159</f>
        <v>5.402000000000001</v>
      </c>
      <c r="T7" s="246">
        <f>E7*'Utility Functions'!$K$166+'System Utility'!G7*'Utility Functions'!$K$167+'System Utility'!I7*'Utility Functions'!$K$168+'System Utility'!K7*'Utility Functions'!$K$169+'System Utility'!M7*'Utility Functions'!$K$170+'System Utility'!O7*'Utility Functions'!$K$171+'System Utility'!Q7*'Utility Functions'!$K$172+'System Utility'!S7*'Utility Functions'!$K$173</f>
        <v>8.469830068337137</v>
      </c>
    </row>
    <row r="8" spans="1:20" ht="11.25">
      <c r="A8" s="379"/>
      <c r="B8" s="373" t="s">
        <v>595</v>
      </c>
      <c r="C8" s="247" t="s">
        <v>605</v>
      </c>
      <c r="D8" s="248">
        <v>8</v>
      </c>
      <c r="E8" s="249">
        <f>D8*D8*D8*'Utility Functions'!$A$20+D8*D8*'Utility Functions'!$B$20+'System Utility'!D8*'Utility Functions'!$C$20+'Utility Functions'!$D$20</f>
        <v>0.9689999999999994</v>
      </c>
      <c r="F8" s="250">
        <v>10</v>
      </c>
      <c r="G8" s="251">
        <f>F8*F8*F8*'Utility Functions'!$A$39+F8*F8*'Utility Functions'!$B$39+'Utility Functions'!$C$39*'System Utility'!F8+'Utility Functions'!$D$39</f>
        <v>9.9641</v>
      </c>
      <c r="H8" s="252">
        <v>10</v>
      </c>
      <c r="I8" s="249">
        <f>H8*H8*H8*'Utility Functions'!$A$60+H8*H8*'Utility Functions'!$B$60+'System Utility'!H8*'Utility Functions'!$C$60+'Utility Functions'!$D$60</f>
        <v>9.980000000000048</v>
      </c>
      <c r="J8" s="250">
        <v>10</v>
      </c>
      <c r="K8" s="251">
        <f>J8*J8*J8*'Utility Functions'!$A$79+J8*J8*'Utility Functions'!$B$79+'System Utility'!J8*'Utility Functions'!$C$79+'Utility Functions'!$D$79</f>
        <v>10</v>
      </c>
      <c r="L8" s="252">
        <v>6</v>
      </c>
      <c r="M8" s="249">
        <f>L8*L8*L8*'Utility Functions'!$A$100+L8*L8*'Utility Functions'!$B$100+'System Utility'!L8*'Utility Functions'!$C$100+'Utility Functions'!$D$100</f>
        <v>1.2379999999999995</v>
      </c>
      <c r="N8" s="250">
        <v>8</v>
      </c>
      <c r="O8" s="251">
        <f>N8*N8*N8*'Utility Functions'!$A$119+N8*N8*'Utility Functions'!$B$119+'System Utility'!N8*'Utility Functions'!$C$119+'Utility Functions'!$D$119</f>
        <v>9.7501</v>
      </c>
      <c r="P8" s="252">
        <v>8</v>
      </c>
      <c r="Q8" s="249">
        <f>P8*P8*P8*'Utility Functions'!$A$140+P8*P8*'Utility Functions'!$B$140+'System Utility'!P8*'Utility Functions'!$C$140+'Utility Functions'!$D$140</f>
        <v>6.568</v>
      </c>
      <c r="R8" s="250">
        <v>2</v>
      </c>
      <c r="S8" s="253">
        <f>R8*R8*R8*'Utility Functions'!$A$159+R8*R8*'Utility Functions'!$B$159+'System Utility'!R8*'Utility Functions'!$C$159+'Utility Functions'!$D$159</f>
        <v>5.402000000000001</v>
      </c>
      <c r="T8" s="254">
        <f>E8*'Utility Functions'!$K$166+'System Utility'!G8*'Utility Functions'!$K$167+'System Utility'!I8*'Utility Functions'!$K$168+'System Utility'!K8*'Utility Functions'!$K$169+'System Utility'!M8*'Utility Functions'!$K$170+'System Utility'!O8*'Utility Functions'!$K$171+'System Utility'!Q8*'Utility Functions'!$K$172+'System Utility'!S8*'Utility Functions'!$K$173</f>
        <v>6.750957175398641</v>
      </c>
    </row>
    <row r="9" spans="1:20" ht="11.25">
      <c r="A9" s="379"/>
      <c r="B9" s="376"/>
      <c r="C9" s="156" t="s">
        <v>610</v>
      </c>
      <c r="D9" s="147">
        <v>6</v>
      </c>
      <c r="E9" s="206">
        <f>D9*D9*D9*'Utility Functions'!$A$20+D9*D9*'Utility Functions'!$B$20+'System Utility'!D9*'Utility Functions'!$C$20+'Utility Functions'!$D$20</f>
        <v>3.6384</v>
      </c>
      <c r="F9" s="132">
        <v>10</v>
      </c>
      <c r="G9" s="210">
        <f>F9*F9*F9*'Utility Functions'!$A$39+F9*F9*'Utility Functions'!$B$39+'Utility Functions'!$C$39*'System Utility'!F9+'Utility Functions'!$D$39</f>
        <v>9.9641</v>
      </c>
      <c r="H9" s="168">
        <v>10</v>
      </c>
      <c r="I9" s="206">
        <f>H9*H9*H9*'Utility Functions'!$A$60+H9*H9*'Utility Functions'!$B$60+'System Utility'!H9*'Utility Functions'!$C$60+'Utility Functions'!$D$60</f>
        <v>9.980000000000048</v>
      </c>
      <c r="J9" s="132">
        <v>10</v>
      </c>
      <c r="K9" s="210">
        <f>J9*J9*J9*'Utility Functions'!$A$79+J9*J9*'Utility Functions'!$B$79+'System Utility'!J9*'Utility Functions'!$C$79+'Utility Functions'!$D$79</f>
        <v>10</v>
      </c>
      <c r="L9" s="168">
        <v>7</v>
      </c>
      <c r="M9" s="206">
        <f>L9*L9*L9*'Utility Functions'!$A$100+L9*L9*'Utility Functions'!$B$100+'System Utility'!L9*'Utility Functions'!$C$100+'Utility Functions'!$D$100</f>
        <v>0.9361000000000015</v>
      </c>
      <c r="N9" s="132">
        <v>7</v>
      </c>
      <c r="O9" s="210">
        <f>N9*N9*N9*'Utility Functions'!$A$119+N9*N9*'Utility Functions'!$B$119+'System Utility'!N9*'Utility Functions'!$C$119+'Utility Functions'!$D$119</f>
        <v>9.584499999999998</v>
      </c>
      <c r="P9" s="168">
        <v>7</v>
      </c>
      <c r="Q9" s="206">
        <f>P9*P9*P9*'Utility Functions'!$A$140+P9*P9*'Utility Functions'!$B$140+'System Utility'!P9*'Utility Functions'!$C$140+'Utility Functions'!$D$140</f>
        <v>5.749300000000002</v>
      </c>
      <c r="R9" s="132">
        <v>4</v>
      </c>
      <c r="S9" s="131">
        <f>R9*R9*R9*'Utility Functions'!$A$159+R9*R9*'Utility Functions'!$B$159+'System Utility'!R9*'Utility Functions'!$C$159+'Utility Functions'!$D$159</f>
        <v>3.5280000000000014</v>
      </c>
      <c r="T9" s="201">
        <f>E9*'Utility Functions'!$K$166+'System Utility'!G9*'Utility Functions'!$K$167+'System Utility'!I9*'Utility Functions'!$K$168+'System Utility'!K9*'Utility Functions'!$K$169+'System Utility'!M9*'Utility Functions'!$K$170+'System Utility'!O9*'Utility Functions'!$K$171+'System Utility'!Q9*'Utility Functions'!$K$172+'System Utility'!S9*'Utility Functions'!$K$173</f>
        <v>6.649404783599097</v>
      </c>
    </row>
    <row r="10" spans="1:20" ht="12.75" customHeight="1" thickBot="1">
      <c r="A10" s="379"/>
      <c r="B10" s="374"/>
      <c r="C10" s="193" t="s">
        <v>616</v>
      </c>
      <c r="D10" s="214">
        <v>4</v>
      </c>
      <c r="E10" s="223">
        <f>D10*D10*D10*'Utility Functions'!$A$20+D10*D10*'Utility Functions'!$B$20+'System Utility'!D10*'Utility Functions'!$C$20+'Utility Functions'!$D$20</f>
        <v>6.835800000000001</v>
      </c>
      <c r="F10" s="142">
        <v>10</v>
      </c>
      <c r="G10" s="224">
        <f>F10*F10*F10*'Utility Functions'!$A$39+F10*F10*'Utility Functions'!$B$39+'Utility Functions'!$C$39*'System Utility'!F10+'Utility Functions'!$D$39</f>
        <v>9.9641</v>
      </c>
      <c r="H10" s="169">
        <v>10</v>
      </c>
      <c r="I10" s="223">
        <f>H10*H10*H10*'Utility Functions'!$A$60+H10*H10*'Utility Functions'!$B$60+'System Utility'!H10*'Utility Functions'!$C$60+'Utility Functions'!$D$60</f>
        <v>9.980000000000048</v>
      </c>
      <c r="J10" s="142">
        <v>10</v>
      </c>
      <c r="K10" s="224">
        <f>J10*J10*J10*'Utility Functions'!$A$79+J10*J10*'Utility Functions'!$B$79+'System Utility'!J10*'Utility Functions'!$C$79+'Utility Functions'!$D$79</f>
        <v>10</v>
      </c>
      <c r="L10" s="169">
        <v>8</v>
      </c>
      <c r="M10" s="223">
        <f>L10*L10*L10*'Utility Functions'!$A$100+L10*L10*'Utility Functions'!$B$100+'System Utility'!L10*'Utility Functions'!$C$100+'Utility Functions'!$D$100</f>
        <v>0.6983999999999995</v>
      </c>
      <c r="N10" s="142">
        <v>6</v>
      </c>
      <c r="O10" s="224">
        <f>N10*N10*N10*'Utility Functions'!$A$119+N10*N10*'Utility Functions'!$B$119+'System Utility'!N10*'Utility Functions'!$C$119+'Utility Functions'!$D$119</f>
        <v>9.2807</v>
      </c>
      <c r="P10" s="169">
        <v>6</v>
      </c>
      <c r="Q10" s="223">
        <f>P10*P10*P10*'Utility Functions'!$A$140+P10*P10*'Utility Functions'!$B$140+'System Utility'!P10*'Utility Functions'!$C$140+'Utility Functions'!$D$140</f>
        <v>5.284999999999998</v>
      </c>
      <c r="R10" s="142">
        <v>5</v>
      </c>
      <c r="S10" s="160">
        <f>R10*R10*R10*'Utility Functions'!$A$159+R10*R10*'Utility Functions'!$B$159+'System Utility'!R10*'Utility Functions'!$C$159+'Utility Functions'!$D$159</f>
        <v>3.167300000000001</v>
      </c>
      <c r="T10" s="204">
        <f>E10*'Utility Functions'!$K$166+'System Utility'!G10*'Utility Functions'!$K$167+'System Utility'!I10*'Utility Functions'!$K$168+'System Utility'!K10*'Utility Functions'!$K$169+'System Utility'!M10*'Utility Functions'!$K$170+'System Utility'!O10*'Utility Functions'!$K$171+'System Utility'!Q10*'Utility Functions'!$K$172+'System Utility'!S10*'Utility Functions'!$K$173</f>
        <v>6.851233029612764</v>
      </c>
    </row>
    <row r="11" spans="1:20" ht="11.25">
      <c r="A11" s="379"/>
      <c r="B11" s="375" t="s">
        <v>602</v>
      </c>
      <c r="C11" s="154" t="s">
        <v>607</v>
      </c>
      <c r="D11" s="140">
        <v>5</v>
      </c>
      <c r="E11" s="205">
        <f>D11*D11*D11*'Utility Functions'!$A$20+D11*D11*'Utility Functions'!$B$20+'System Utility'!D11*'Utility Functions'!$C$20+'Utility Functions'!$D$20</f>
        <v>5.246700000000001</v>
      </c>
      <c r="F11" s="162">
        <v>10</v>
      </c>
      <c r="G11" s="209">
        <f>F11*F11*F11*'Utility Functions'!$A$39+F11*F11*'Utility Functions'!$B$39+'Utility Functions'!$C$39*'System Utility'!F11+'Utility Functions'!$D$39</f>
        <v>9.9641</v>
      </c>
      <c r="H11" s="171">
        <v>8</v>
      </c>
      <c r="I11" s="205">
        <f>H11*H11*H11*'Utility Functions'!$A$60+H11*H11*'Utility Functions'!$B$60+'System Utility'!H11*'Utility Functions'!$C$60+'Utility Functions'!$D$60</f>
        <v>4.990400000000049</v>
      </c>
      <c r="J11" s="162">
        <v>9</v>
      </c>
      <c r="K11" s="209">
        <f>J11*J11*J11*'Utility Functions'!$A$79+J11*J11*'Utility Functions'!$B$79+'System Utility'!J11*'Utility Functions'!$C$79+'Utility Functions'!$D$79</f>
        <v>9</v>
      </c>
      <c r="L11" s="171">
        <v>5</v>
      </c>
      <c r="M11" s="205">
        <f>L11*L11*L11*'Utility Functions'!$A$100+L11*L11*'Utility Functions'!$B$100+'System Utility'!L11*'Utility Functions'!$C$100+'Utility Functions'!$D$100</f>
        <v>1.7036999999999995</v>
      </c>
      <c r="N11" s="162">
        <v>4</v>
      </c>
      <c r="O11" s="209">
        <f>N11*N11*N11*'Utility Functions'!$A$119+N11*N11*'Utility Functions'!$B$119+'System Utility'!N11*'Utility Functions'!$C$119+'Utility Functions'!$D$119</f>
        <v>7.9321</v>
      </c>
      <c r="P11" s="171">
        <v>5</v>
      </c>
      <c r="Q11" s="205">
        <f>P11*P11*P11*'Utility Functions'!$A$140+P11*P11*'Utility Functions'!$B$140+'System Utility'!P11*'Utility Functions'!$C$140+'Utility Functions'!$D$140</f>
        <v>4.9975</v>
      </c>
      <c r="R11" s="162">
        <v>1</v>
      </c>
      <c r="S11" s="158">
        <f>R11*R11*R11*'Utility Functions'!$A$159+R11*R11*'Utility Functions'!$B$159+'System Utility'!R11*'Utility Functions'!$C$159+'Utility Functions'!$D$159</f>
        <v>7.2705</v>
      </c>
      <c r="T11" s="200">
        <f>E11*'Utility Functions'!$K$166+'System Utility'!G11*'Utility Functions'!$K$167+'System Utility'!I11*'Utility Functions'!$K$168+'System Utility'!K11*'Utility Functions'!$K$169+'System Utility'!M11*'Utility Functions'!$K$170+'System Utility'!O11*'Utility Functions'!$K$171+'System Utility'!Q11*'Utility Functions'!$K$172+'System Utility'!S11*'Utility Functions'!$K$173</f>
        <v>6.166058314350805</v>
      </c>
    </row>
    <row r="12" spans="1:20" ht="11.25">
      <c r="A12" s="379"/>
      <c r="B12" s="376"/>
      <c r="C12" s="156" t="s">
        <v>612</v>
      </c>
      <c r="D12" s="147">
        <v>4</v>
      </c>
      <c r="E12" s="206">
        <f>D12*D12*D12*'Utility Functions'!$A$20+D12*D12*'Utility Functions'!$B$20+'System Utility'!D12*'Utility Functions'!$C$20+'Utility Functions'!$D$20</f>
        <v>6.835800000000001</v>
      </c>
      <c r="F12" s="132">
        <v>10</v>
      </c>
      <c r="G12" s="210">
        <f>F12*F12*F12*'Utility Functions'!$A$39+F12*F12*'Utility Functions'!$B$39+'Utility Functions'!$C$39*'System Utility'!F12+'Utility Functions'!$D$39</f>
        <v>9.9641</v>
      </c>
      <c r="H12" s="168">
        <v>8</v>
      </c>
      <c r="I12" s="206">
        <f>H12*H12*H12*'Utility Functions'!$A$60+H12*H12*'Utility Functions'!$B$60+'System Utility'!H12*'Utility Functions'!$C$60+'Utility Functions'!$D$60</f>
        <v>4.990400000000049</v>
      </c>
      <c r="J12" s="132">
        <v>9</v>
      </c>
      <c r="K12" s="210">
        <f>J12*J12*J12*'Utility Functions'!$A$79+J12*J12*'Utility Functions'!$B$79+'System Utility'!J12*'Utility Functions'!$C$79+'Utility Functions'!$D$79</f>
        <v>9</v>
      </c>
      <c r="L12" s="168">
        <v>5</v>
      </c>
      <c r="M12" s="206">
        <f>L12*L12*L12*'Utility Functions'!$A$100+L12*L12*'Utility Functions'!$B$100+'System Utility'!L12*'Utility Functions'!$C$100+'Utility Functions'!$D$100</f>
        <v>1.7036999999999995</v>
      </c>
      <c r="N12" s="132">
        <v>4</v>
      </c>
      <c r="O12" s="210">
        <f>N12*N12*N12*'Utility Functions'!$A$119+N12*N12*'Utility Functions'!$B$119+'System Utility'!N12*'Utility Functions'!$C$119+'Utility Functions'!$D$119</f>
        <v>7.9321</v>
      </c>
      <c r="P12" s="168">
        <v>5</v>
      </c>
      <c r="Q12" s="206">
        <f>P12*P12*P12*'Utility Functions'!$A$140+P12*P12*'Utility Functions'!$B$140+'System Utility'!P12*'Utility Functions'!$C$140+'Utility Functions'!$D$140</f>
        <v>4.9975</v>
      </c>
      <c r="R12" s="132">
        <v>1</v>
      </c>
      <c r="S12" s="131">
        <f>R12*R12*R12*'Utility Functions'!$A$159+R12*R12*'Utility Functions'!$B$159+'System Utility'!R12*'Utility Functions'!$C$159+'Utility Functions'!$D$159</f>
        <v>7.2705</v>
      </c>
      <c r="T12" s="201">
        <f>E12*'Utility Functions'!$K$166+'System Utility'!G12*'Utility Functions'!$K$167+'System Utility'!I12*'Utility Functions'!$K$168+'System Utility'!K12*'Utility Functions'!$K$169+'System Utility'!M12*'Utility Functions'!$K$170+'System Utility'!O12*'Utility Functions'!$K$171+'System Utility'!Q12*'Utility Functions'!$K$172+'System Utility'!S12*'Utility Functions'!$K$173</f>
        <v>6.361528473804108</v>
      </c>
    </row>
    <row r="13" spans="1:20" ht="11.25">
      <c r="A13" s="379"/>
      <c r="B13" s="376"/>
      <c r="C13" s="255" t="s">
        <v>618</v>
      </c>
      <c r="D13" s="248">
        <v>6</v>
      </c>
      <c r="E13" s="256">
        <f>D13*D13*D13*'Utility Functions'!$A$20+D13*D13*'Utility Functions'!$B$20+'System Utility'!D13*'Utility Functions'!$C$20+'Utility Functions'!$D$20</f>
        <v>3.6384</v>
      </c>
      <c r="F13" s="257">
        <v>8</v>
      </c>
      <c r="G13" s="258">
        <f>F13*F13*F13*'Utility Functions'!$A$39+F13*F13*'Utility Functions'!$B$39+'Utility Functions'!$C$39*'System Utility'!F13+'Utility Functions'!$D$39</f>
        <v>9.294099999999998</v>
      </c>
      <c r="H13" s="259">
        <v>9</v>
      </c>
      <c r="I13" s="256">
        <f>H13*H13*H13*'Utility Functions'!$A$60+H13*H13*'Utility Functions'!$B$60+'System Utility'!H13*'Utility Functions'!$C$60+'Utility Functions'!$D$60</f>
        <v>7.157700000000048</v>
      </c>
      <c r="J13" s="257">
        <v>9</v>
      </c>
      <c r="K13" s="258">
        <f>J13*J13*J13*'Utility Functions'!$A$79+J13*J13*'Utility Functions'!$B$79+'System Utility'!J13*'Utility Functions'!$C$79+'Utility Functions'!$D$79</f>
        <v>9</v>
      </c>
      <c r="L13" s="259">
        <v>6</v>
      </c>
      <c r="M13" s="256">
        <f>L13*L13*L13*'Utility Functions'!$A$100+L13*L13*'Utility Functions'!$B$100+'System Utility'!L13*'Utility Functions'!$C$100+'Utility Functions'!$D$100</f>
        <v>1.2379999999999995</v>
      </c>
      <c r="N13" s="257">
        <v>7</v>
      </c>
      <c r="O13" s="258">
        <f>N13*N13*N13*'Utility Functions'!$A$119+N13*N13*'Utility Functions'!$B$119+'System Utility'!N13*'Utility Functions'!$C$119+'Utility Functions'!$D$119</f>
        <v>9.584499999999998</v>
      </c>
      <c r="P13" s="259">
        <v>8</v>
      </c>
      <c r="Q13" s="256">
        <f>P13*P13*P13*'Utility Functions'!$A$140+P13*P13*'Utility Functions'!$B$140+'System Utility'!P13*'Utility Functions'!$C$140+'Utility Functions'!$D$140</f>
        <v>6.568</v>
      </c>
      <c r="R13" s="257">
        <v>2</v>
      </c>
      <c r="S13" s="260">
        <f>R13*R13*R13*'Utility Functions'!$A$159+R13*R13*'Utility Functions'!$B$159+'System Utility'!R13*'Utility Functions'!$C$159+'Utility Functions'!$D$159</f>
        <v>5.402000000000001</v>
      </c>
      <c r="T13" s="261">
        <f>E13*'Utility Functions'!$K$166+'System Utility'!G13*'Utility Functions'!$K$167+'System Utility'!I13*'Utility Functions'!$K$168+'System Utility'!K13*'Utility Functions'!$K$169+'System Utility'!M13*'Utility Functions'!$K$170+'System Utility'!O13*'Utility Functions'!$K$171+'System Utility'!Q13*'Utility Functions'!$K$172+'System Utility'!S13*'Utility Functions'!$K$173</f>
        <v>6.460608656036454</v>
      </c>
    </row>
    <row r="14" spans="1:20" ht="11.25">
      <c r="A14" s="379"/>
      <c r="B14" s="376"/>
      <c r="C14" s="156" t="s">
        <v>622</v>
      </c>
      <c r="D14" s="147">
        <v>7</v>
      </c>
      <c r="E14" s="206">
        <f>D14*D14*D14*'Utility Functions'!$A$20+D14*D14*'Utility Functions'!$B$20+'System Utility'!D14*'Utility Functions'!$C$20+'Utility Functions'!$D$20</f>
        <v>2.1620999999999997</v>
      </c>
      <c r="F14" s="132">
        <v>8</v>
      </c>
      <c r="G14" s="210">
        <f>F14*F14*F14*'Utility Functions'!$A$39+F14*F14*'Utility Functions'!$B$39+'Utility Functions'!$C$39*'System Utility'!F14+'Utility Functions'!$D$39</f>
        <v>9.294099999999998</v>
      </c>
      <c r="H14" s="168">
        <v>9</v>
      </c>
      <c r="I14" s="206">
        <f>H14*H14*H14*'Utility Functions'!$A$60+H14*H14*'Utility Functions'!$B$60+'System Utility'!H14*'Utility Functions'!$C$60+'Utility Functions'!$D$60</f>
        <v>7.157700000000048</v>
      </c>
      <c r="J14" s="132">
        <v>9</v>
      </c>
      <c r="K14" s="210">
        <f>J14*J14*J14*'Utility Functions'!$A$79+J14*J14*'Utility Functions'!$B$79+'System Utility'!J14*'Utility Functions'!$C$79+'Utility Functions'!$D$79</f>
        <v>9</v>
      </c>
      <c r="L14" s="168">
        <v>6</v>
      </c>
      <c r="M14" s="206">
        <f>L14*L14*L14*'Utility Functions'!$A$100+L14*L14*'Utility Functions'!$B$100+'System Utility'!L14*'Utility Functions'!$C$100+'Utility Functions'!$D$100</f>
        <v>1.2379999999999995</v>
      </c>
      <c r="N14" s="132">
        <v>7</v>
      </c>
      <c r="O14" s="210">
        <f>N14*N14*N14*'Utility Functions'!$A$119+N14*N14*'Utility Functions'!$B$119+'System Utility'!N14*'Utility Functions'!$C$119+'Utility Functions'!$D$119</f>
        <v>9.584499999999998</v>
      </c>
      <c r="P14" s="168">
        <v>8</v>
      </c>
      <c r="Q14" s="206">
        <f>P14*P14*P14*'Utility Functions'!$A$140+P14*P14*'Utility Functions'!$B$140+'System Utility'!P14*'Utility Functions'!$C$140+'Utility Functions'!$D$140</f>
        <v>6.568</v>
      </c>
      <c r="R14" s="132">
        <v>3</v>
      </c>
      <c r="S14" s="131">
        <f>R14*R14*R14*'Utility Functions'!$A$159+R14*R14*'Utility Functions'!$B$159+'System Utility'!R14*'Utility Functions'!$C$159+'Utility Functions'!$D$159</f>
        <v>4.2137</v>
      </c>
      <c r="T14" s="201">
        <f>E14*'Utility Functions'!$K$166+'System Utility'!G14*'Utility Functions'!$K$167+'System Utility'!I14*'Utility Functions'!$K$168+'System Utility'!K14*'Utility Functions'!$K$169+'System Utility'!M14*'Utility Functions'!$K$170+'System Utility'!O14*'Utility Functions'!$K$171+'System Utility'!Q14*'Utility Functions'!$K$172+'System Utility'!S14*'Utility Functions'!$K$173</f>
        <v>6.124724145785883</v>
      </c>
    </row>
    <row r="15" spans="1:20" ht="11.25">
      <c r="A15" s="379"/>
      <c r="B15" s="376"/>
      <c r="C15" s="156" t="s">
        <v>623</v>
      </c>
      <c r="D15" s="147">
        <v>8</v>
      </c>
      <c r="E15" s="206">
        <f>D15*D15*D15*'Utility Functions'!$A$20+D15*D15*'Utility Functions'!$B$20+'System Utility'!D15*'Utility Functions'!$C$20+'Utility Functions'!$D$20</f>
        <v>0.9689999999999994</v>
      </c>
      <c r="F15" s="132">
        <v>7</v>
      </c>
      <c r="G15" s="210">
        <f>F15*F15*F15*'Utility Functions'!$A$39+F15*F15*'Utility Functions'!$B$39+'Utility Functions'!$C$39*'System Utility'!F15+'Utility Functions'!$D$39</f>
        <v>8.9288</v>
      </c>
      <c r="H15" s="168">
        <v>9</v>
      </c>
      <c r="I15" s="206">
        <f>H15*H15*H15*'Utility Functions'!$A$60+H15*H15*'Utility Functions'!$B$60+'System Utility'!H15*'Utility Functions'!$C$60+'Utility Functions'!$D$60</f>
        <v>7.157700000000048</v>
      </c>
      <c r="J15" s="132">
        <v>9</v>
      </c>
      <c r="K15" s="210">
        <f>J15*J15*J15*'Utility Functions'!$A$79+J15*J15*'Utility Functions'!$B$79+'System Utility'!J15*'Utility Functions'!$C$79+'Utility Functions'!$D$79</f>
        <v>9</v>
      </c>
      <c r="L15" s="168">
        <v>7</v>
      </c>
      <c r="M15" s="206">
        <f>L15*L15*L15*'Utility Functions'!$A$100+L15*L15*'Utility Functions'!$B$100+'System Utility'!L15*'Utility Functions'!$C$100+'Utility Functions'!$D$100</f>
        <v>0.9361000000000015</v>
      </c>
      <c r="N15" s="132">
        <v>5</v>
      </c>
      <c r="O15" s="210">
        <f>N15*N15*N15*'Utility Functions'!$A$119+N15*N15*'Utility Functions'!$B$119+'System Utility'!N15*'Utility Functions'!$C$119+'Utility Functions'!$D$119</f>
        <v>8.757100000000001</v>
      </c>
      <c r="P15" s="168">
        <v>9</v>
      </c>
      <c r="Q15" s="206">
        <f>P15*P15*P15*'Utility Functions'!$A$140+P15*P15*'Utility Functions'!$B$140+'System Utility'!P15*'Utility Functions'!$C$140+'Utility Functions'!$D$140</f>
        <v>7.918699999999999</v>
      </c>
      <c r="R15" s="132">
        <v>4</v>
      </c>
      <c r="S15" s="131">
        <f>R15*R15*R15*'Utility Functions'!$A$159+R15*R15*'Utility Functions'!$B$159+'System Utility'!R15*'Utility Functions'!$C$159+'Utility Functions'!$D$159</f>
        <v>3.5280000000000014</v>
      </c>
      <c r="T15" s="201">
        <f>E15*'Utility Functions'!$K$166+'System Utility'!G15*'Utility Functions'!$K$167+'System Utility'!I15*'Utility Functions'!$K$168+'System Utility'!K15*'Utility Functions'!$K$169+'System Utility'!M15*'Utility Functions'!$K$170+'System Utility'!O15*'Utility Functions'!$K$171+'System Utility'!Q15*'Utility Functions'!$K$172+'System Utility'!S15*'Utility Functions'!$K$173</f>
        <v>5.913871298405475</v>
      </c>
    </row>
    <row r="16" spans="1:20" ht="12" thickBot="1">
      <c r="A16" s="379"/>
      <c r="B16" s="377"/>
      <c r="C16" s="157" t="s">
        <v>624</v>
      </c>
      <c r="D16" s="213">
        <v>9</v>
      </c>
      <c r="E16" s="207">
        <f>D16*D16*D16*'Utility Functions'!$A$20+D16*D16*'Utility Functions'!$B$20+'System Utility'!D16*'Utility Functions'!$C$20+'Utility Functions'!$D$20</f>
        <v>0.21029999999999838</v>
      </c>
      <c r="F16" s="141">
        <v>6</v>
      </c>
      <c r="G16" s="211">
        <f>F16*F16*F16*'Utility Functions'!$A$39+F16*F16*'Utility Functions'!$B$39+'Utility Functions'!$C$39*'System Utility'!F16+'Utility Functions'!$D$39</f>
        <v>8.460099999999997</v>
      </c>
      <c r="H16" s="166">
        <v>8</v>
      </c>
      <c r="I16" s="207">
        <f>H16*H16*H16*'Utility Functions'!$A$60+H16*H16*'Utility Functions'!$B$60+'System Utility'!H16*'Utility Functions'!$C$60+'Utility Functions'!$D$60</f>
        <v>4.990400000000049</v>
      </c>
      <c r="J16" s="141">
        <v>8</v>
      </c>
      <c r="K16" s="211">
        <f>J16*J16*J16*'Utility Functions'!$A$79+J16*J16*'Utility Functions'!$B$79+'System Utility'!J16*'Utility Functions'!$C$79+'Utility Functions'!$D$79</f>
        <v>8</v>
      </c>
      <c r="L16" s="166">
        <v>8</v>
      </c>
      <c r="M16" s="207">
        <f>L16*L16*L16*'Utility Functions'!$A$100+L16*L16*'Utility Functions'!$B$100+'System Utility'!L16*'Utility Functions'!$C$100+'Utility Functions'!$D$100</f>
        <v>0.6983999999999995</v>
      </c>
      <c r="N16" s="141">
        <v>5</v>
      </c>
      <c r="O16" s="211">
        <f>N16*N16*N16*'Utility Functions'!$A$119+N16*N16*'Utility Functions'!$B$119+'System Utility'!N16*'Utility Functions'!$C$119+'Utility Functions'!$D$119</f>
        <v>8.757100000000001</v>
      </c>
      <c r="P16" s="166">
        <v>9</v>
      </c>
      <c r="Q16" s="207">
        <f>P16*P16*P16*'Utility Functions'!$A$140+P16*P16*'Utility Functions'!$B$140+'System Utility'!P16*'Utility Functions'!$C$140+'Utility Functions'!$D$140</f>
        <v>7.918699999999999</v>
      </c>
      <c r="R16" s="141">
        <v>5</v>
      </c>
      <c r="S16" s="159">
        <f>R16*R16*R16*'Utility Functions'!$A$159+R16*R16*'Utility Functions'!$B$159+'System Utility'!R16*'Utility Functions'!$C$159+'Utility Functions'!$D$159</f>
        <v>3.167300000000001</v>
      </c>
      <c r="T16" s="202">
        <f>E16*'Utility Functions'!$K$166+'System Utility'!G16*'Utility Functions'!$K$167+'System Utility'!I16*'Utility Functions'!$K$168+'System Utility'!K16*'Utility Functions'!$K$169+'System Utility'!M16*'Utility Functions'!$K$170+'System Utility'!O16*'Utility Functions'!$K$171+'System Utility'!Q16*'Utility Functions'!$K$172+'System Utility'!S16*'Utility Functions'!$K$173</f>
        <v>5.274865603644654</v>
      </c>
    </row>
    <row r="17" spans="1:20" ht="11.25">
      <c r="A17" s="379"/>
      <c r="B17" s="375" t="s">
        <v>603</v>
      </c>
      <c r="C17" s="154" t="s">
        <v>607</v>
      </c>
      <c r="D17" s="140">
        <v>5</v>
      </c>
      <c r="E17" s="205">
        <f>D17*D17*D17*'Utility Functions'!$A$20+D17*D17*'Utility Functions'!$B$20+'System Utility'!D17*'Utility Functions'!$C$20+'Utility Functions'!$D$20</f>
        <v>5.246700000000001</v>
      </c>
      <c r="F17" s="162">
        <v>10</v>
      </c>
      <c r="G17" s="209">
        <f>F17*F17*F17*'Utility Functions'!$A$39+F17*F17*'Utility Functions'!$B$39+'Utility Functions'!$C$39*'System Utility'!F17+'Utility Functions'!$D$39</f>
        <v>9.9641</v>
      </c>
      <c r="H17" s="171">
        <v>8</v>
      </c>
      <c r="I17" s="205">
        <f>H17*H17*H17*'Utility Functions'!$A$60+H17*H17*'Utility Functions'!$B$60+'System Utility'!H17*'Utility Functions'!$C$60+'Utility Functions'!$D$60</f>
        <v>4.990400000000049</v>
      </c>
      <c r="J17" s="162">
        <v>9</v>
      </c>
      <c r="K17" s="209">
        <f>J17*J17*J17*'Utility Functions'!$A$79+J17*J17*'Utility Functions'!$B$79+'System Utility'!J17*'Utility Functions'!$C$79+'Utility Functions'!$D$79</f>
        <v>9</v>
      </c>
      <c r="L17" s="171">
        <v>5</v>
      </c>
      <c r="M17" s="205">
        <f>L17*L17*L17*'Utility Functions'!$A$100+L17*L17*'Utility Functions'!$B$100+'System Utility'!L17*'Utility Functions'!$C$100+'Utility Functions'!$D$100</f>
        <v>1.7036999999999995</v>
      </c>
      <c r="N17" s="162">
        <v>4</v>
      </c>
      <c r="O17" s="209">
        <f>N17*N17*N17*'Utility Functions'!$A$119+N17*N17*'Utility Functions'!$B$119+'System Utility'!N17*'Utility Functions'!$C$119+'Utility Functions'!$D$119</f>
        <v>7.9321</v>
      </c>
      <c r="P17" s="171">
        <v>5</v>
      </c>
      <c r="Q17" s="205">
        <f>P17*P17*P17*'Utility Functions'!$A$140+P17*P17*'Utility Functions'!$B$140+'System Utility'!P17*'Utility Functions'!$C$140+'Utility Functions'!$D$140</f>
        <v>4.9975</v>
      </c>
      <c r="R17" s="162">
        <v>1</v>
      </c>
      <c r="S17" s="136">
        <f>R17*R17*R17*'Utility Functions'!$A$159+R17*R17*'Utility Functions'!$B$159+'System Utility'!R17*'Utility Functions'!$C$159+'Utility Functions'!$D$159</f>
        <v>7.2705</v>
      </c>
      <c r="T17" s="203">
        <f>E17*'Utility Functions'!$K$166+'System Utility'!G17*'Utility Functions'!$K$167+'System Utility'!I17*'Utility Functions'!$K$168+'System Utility'!K17*'Utility Functions'!$K$169+'System Utility'!M17*'Utility Functions'!$K$170+'System Utility'!O17*'Utility Functions'!$K$171+'System Utility'!Q17*'Utility Functions'!$K$172+'System Utility'!S17*'Utility Functions'!$K$173</f>
        <v>6.166058314350805</v>
      </c>
    </row>
    <row r="18" spans="1:20" ht="11.25">
      <c r="A18" s="379"/>
      <c r="B18" s="376"/>
      <c r="C18" s="156" t="s">
        <v>612</v>
      </c>
      <c r="D18" s="147">
        <v>4</v>
      </c>
      <c r="E18" s="206">
        <f>D18*D18*D18*'Utility Functions'!$A$20+D18*D18*'Utility Functions'!$B$20+'System Utility'!D18*'Utility Functions'!$C$20+'Utility Functions'!$D$20</f>
        <v>6.835800000000001</v>
      </c>
      <c r="F18" s="132">
        <v>10</v>
      </c>
      <c r="G18" s="210">
        <f>F18*F18*F18*'Utility Functions'!$A$39+F18*F18*'Utility Functions'!$B$39+'Utility Functions'!$C$39*'System Utility'!F18+'Utility Functions'!$D$39</f>
        <v>9.9641</v>
      </c>
      <c r="H18" s="168">
        <v>8</v>
      </c>
      <c r="I18" s="206">
        <f>H18*H18*H18*'Utility Functions'!$A$60+H18*H18*'Utility Functions'!$B$60+'System Utility'!H18*'Utility Functions'!$C$60+'Utility Functions'!$D$60</f>
        <v>4.990400000000049</v>
      </c>
      <c r="J18" s="132">
        <v>9</v>
      </c>
      <c r="K18" s="210">
        <f>J18*J18*J18*'Utility Functions'!$A$79+J18*J18*'Utility Functions'!$B$79+'System Utility'!J18*'Utility Functions'!$C$79+'Utility Functions'!$D$79</f>
        <v>9</v>
      </c>
      <c r="L18" s="168">
        <v>5</v>
      </c>
      <c r="M18" s="206">
        <f>L18*L18*L18*'Utility Functions'!$A$100+L18*L18*'Utility Functions'!$B$100+'System Utility'!L18*'Utility Functions'!$C$100+'Utility Functions'!$D$100</f>
        <v>1.7036999999999995</v>
      </c>
      <c r="N18" s="132">
        <v>4</v>
      </c>
      <c r="O18" s="210">
        <f>N18*N18*N18*'Utility Functions'!$A$119+N18*N18*'Utility Functions'!$B$119+'System Utility'!N18*'Utility Functions'!$C$119+'Utility Functions'!$D$119</f>
        <v>7.9321</v>
      </c>
      <c r="P18" s="168">
        <v>5</v>
      </c>
      <c r="Q18" s="206">
        <f>P18*P18*P18*'Utility Functions'!$A$140+P18*P18*'Utility Functions'!$B$140+'System Utility'!P18*'Utility Functions'!$C$140+'Utility Functions'!$D$140</f>
        <v>4.9975</v>
      </c>
      <c r="R18" s="132">
        <v>1</v>
      </c>
      <c r="S18" s="137">
        <f>R18*R18*R18*'Utility Functions'!$A$159+R18*R18*'Utility Functions'!$B$159+'System Utility'!R18*'Utility Functions'!$C$159+'Utility Functions'!$D$159</f>
        <v>7.2705</v>
      </c>
      <c r="T18" s="201">
        <f>E18*'Utility Functions'!$K$166+'System Utility'!G18*'Utility Functions'!$K$167+'System Utility'!I18*'Utility Functions'!$K$168+'System Utility'!K18*'Utility Functions'!$K$169+'System Utility'!M18*'Utility Functions'!$K$170+'System Utility'!O18*'Utility Functions'!$K$171+'System Utility'!Q18*'Utility Functions'!$K$172+'System Utility'!S18*'Utility Functions'!$K$173</f>
        <v>6.361528473804108</v>
      </c>
    </row>
    <row r="19" spans="1:20" ht="11.25">
      <c r="A19" s="379"/>
      <c r="B19" s="376"/>
      <c r="C19" s="255" t="s">
        <v>618</v>
      </c>
      <c r="D19" s="248">
        <v>6</v>
      </c>
      <c r="E19" s="256">
        <f>D19*D19*D19*'Utility Functions'!$A$20+D19*D19*'Utility Functions'!$B$20+'System Utility'!D19*'Utility Functions'!$C$20+'Utility Functions'!$D$20</f>
        <v>3.6384</v>
      </c>
      <c r="F19" s="257">
        <v>8</v>
      </c>
      <c r="G19" s="258">
        <f>F19*F19*F19*'Utility Functions'!$A$39+F19*F19*'Utility Functions'!$B$39+'Utility Functions'!$C$39*'System Utility'!F19+'Utility Functions'!$D$39</f>
        <v>9.294099999999998</v>
      </c>
      <c r="H19" s="259">
        <v>9</v>
      </c>
      <c r="I19" s="256">
        <f>H19*H19*H19*'Utility Functions'!$A$60+H19*H19*'Utility Functions'!$B$60+'System Utility'!H19*'Utility Functions'!$C$60+'Utility Functions'!$D$60</f>
        <v>7.157700000000048</v>
      </c>
      <c r="J19" s="257">
        <v>9</v>
      </c>
      <c r="K19" s="258">
        <f>J19*J19*J19*'Utility Functions'!$A$79+J19*J19*'Utility Functions'!$B$79+'System Utility'!J19*'Utility Functions'!$C$79+'Utility Functions'!$D$79</f>
        <v>9</v>
      </c>
      <c r="L19" s="259">
        <v>6</v>
      </c>
      <c r="M19" s="256">
        <f>L19*L19*L19*'Utility Functions'!$A$100+L19*L19*'Utility Functions'!$B$100+'System Utility'!L19*'Utility Functions'!$C$100+'Utility Functions'!$D$100</f>
        <v>1.2379999999999995</v>
      </c>
      <c r="N19" s="257">
        <v>7</v>
      </c>
      <c r="O19" s="258">
        <f>N19*N19*N19*'Utility Functions'!$A$119+N19*N19*'Utility Functions'!$B$119+'System Utility'!N19*'Utility Functions'!$C$119+'Utility Functions'!$D$119</f>
        <v>9.584499999999998</v>
      </c>
      <c r="P19" s="259">
        <v>8</v>
      </c>
      <c r="Q19" s="256">
        <f>P19*P19*P19*'Utility Functions'!$A$140+P19*P19*'Utility Functions'!$B$140+'System Utility'!P19*'Utility Functions'!$C$140+'Utility Functions'!$D$140</f>
        <v>6.568</v>
      </c>
      <c r="R19" s="257">
        <v>2</v>
      </c>
      <c r="S19" s="262">
        <f>R19*R19*R19*'Utility Functions'!$A$159+R19*R19*'Utility Functions'!$B$159+'System Utility'!R19*'Utility Functions'!$C$159+'Utility Functions'!$D$159</f>
        <v>5.402000000000001</v>
      </c>
      <c r="T19" s="261">
        <f>E19*'Utility Functions'!$K$166+'System Utility'!G19*'Utility Functions'!$K$167+'System Utility'!I19*'Utility Functions'!$K$168+'System Utility'!K19*'Utility Functions'!$K$169+'System Utility'!M19*'Utility Functions'!$K$170+'System Utility'!O19*'Utility Functions'!$K$171+'System Utility'!Q19*'Utility Functions'!$K$172+'System Utility'!S19*'Utility Functions'!$K$173</f>
        <v>6.460608656036454</v>
      </c>
    </row>
    <row r="20" spans="1:20" ht="11.25">
      <c r="A20" s="379"/>
      <c r="B20" s="376"/>
      <c r="C20" s="156" t="s">
        <v>622</v>
      </c>
      <c r="D20" s="147">
        <v>7</v>
      </c>
      <c r="E20" s="206">
        <f>D20*D20*D20*'Utility Functions'!$A$20+D20*D20*'Utility Functions'!$B$20+'System Utility'!D20*'Utility Functions'!$C$20+'Utility Functions'!$D$20</f>
        <v>2.1620999999999997</v>
      </c>
      <c r="F20" s="132">
        <v>8</v>
      </c>
      <c r="G20" s="210">
        <f>F20*F20*F20*'Utility Functions'!$A$39+F20*F20*'Utility Functions'!$B$39+'Utility Functions'!$C$39*'System Utility'!F20+'Utility Functions'!$D$39</f>
        <v>9.294099999999998</v>
      </c>
      <c r="H20" s="168">
        <v>9</v>
      </c>
      <c r="I20" s="206">
        <f>H20*H20*H20*'Utility Functions'!$A$60+H20*H20*'Utility Functions'!$B$60+'System Utility'!H20*'Utility Functions'!$C$60+'Utility Functions'!$D$60</f>
        <v>7.157700000000048</v>
      </c>
      <c r="J20" s="132">
        <v>9</v>
      </c>
      <c r="K20" s="210">
        <f>J20*J20*J20*'Utility Functions'!$A$79+J20*J20*'Utility Functions'!$B$79+'System Utility'!J20*'Utility Functions'!$C$79+'Utility Functions'!$D$79</f>
        <v>9</v>
      </c>
      <c r="L20" s="168">
        <v>6</v>
      </c>
      <c r="M20" s="206">
        <f>L20*L20*L20*'Utility Functions'!$A$100+L20*L20*'Utility Functions'!$B$100+'System Utility'!L20*'Utility Functions'!$C$100+'Utility Functions'!$D$100</f>
        <v>1.2379999999999995</v>
      </c>
      <c r="N20" s="132">
        <v>7</v>
      </c>
      <c r="O20" s="210">
        <f>N20*N20*N20*'Utility Functions'!$A$119+N20*N20*'Utility Functions'!$B$119+'System Utility'!N20*'Utility Functions'!$C$119+'Utility Functions'!$D$119</f>
        <v>9.584499999999998</v>
      </c>
      <c r="P20" s="168">
        <v>8</v>
      </c>
      <c r="Q20" s="206">
        <f>P20*P20*P20*'Utility Functions'!$A$140+P20*P20*'Utility Functions'!$B$140+'System Utility'!P20*'Utility Functions'!$C$140+'Utility Functions'!$D$140</f>
        <v>6.568</v>
      </c>
      <c r="R20" s="132">
        <v>3</v>
      </c>
      <c r="S20" s="137">
        <f>R20*R20*R20*'Utility Functions'!$A$159+R20*R20*'Utility Functions'!$B$159+'System Utility'!R20*'Utility Functions'!$C$159+'Utility Functions'!$D$159</f>
        <v>4.2137</v>
      </c>
      <c r="T20" s="201">
        <f>E20*'Utility Functions'!$K$166+'System Utility'!G20*'Utility Functions'!$K$167+'System Utility'!I20*'Utility Functions'!$K$168+'System Utility'!K20*'Utility Functions'!$K$169+'System Utility'!M20*'Utility Functions'!$K$170+'System Utility'!O20*'Utility Functions'!$K$171+'System Utility'!Q20*'Utility Functions'!$K$172+'System Utility'!S20*'Utility Functions'!$K$173</f>
        <v>6.124724145785883</v>
      </c>
    </row>
    <row r="21" spans="1:20" ht="11.25">
      <c r="A21" s="379"/>
      <c r="B21" s="376"/>
      <c r="C21" s="156" t="s">
        <v>623</v>
      </c>
      <c r="D21" s="147">
        <v>8</v>
      </c>
      <c r="E21" s="206">
        <f>D21*D21*D21*'Utility Functions'!$A$20+D21*D21*'Utility Functions'!$B$20+'System Utility'!D21*'Utility Functions'!$C$20+'Utility Functions'!$D$20</f>
        <v>0.9689999999999994</v>
      </c>
      <c r="F21" s="132">
        <v>7</v>
      </c>
      <c r="G21" s="210">
        <f>F21*F21*F21*'Utility Functions'!$A$39+F21*F21*'Utility Functions'!$B$39+'Utility Functions'!$C$39*'System Utility'!F21+'Utility Functions'!$D$39</f>
        <v>8.9288</v>
      </c>
      <c r="H21" s="168">
        <v>9</v>
      </c>
      <c r="I21" s="206">
        <f>H21*H21*H21*'Utility Functions'!$A$60+H21*H21*'Utility Functions'!$B$60+'System Utility'!H21*'Utility Functions'!$C$60+'Utility Functions'!$D$60</f>
        <v>7.157700000000048</v>
      </c>
      <c r="J21" s="132">
        <v>9</v>
      </c>
      <c r="K21" s="210">
        <f>J21*J21*J21*'Utility Functions'!$A$79+J21*J21*'Utility Functions'!$B$79+'System Utility'!J21*'Utility Functions'!$C$79+'Utility Functions'!$D$79</f>
        <v>9</v>
      </c>
      <c r="L21" s="168">
        <v>7</v>
      </c>
      <c r="M21" s="206">
        <f>L21*L21*L21*'Utility Functions'!$A$100+L21*L21*'Utility Functions'!$B$100+'System Utility'!L21*'Utility Functions'!$C$100+'Utility Functions'!$D$100</f>
        <v>0.9361000000000015</v>
      </c>
      <c r="N21" s="132">
        <v>5</v>
      </c>
      <c r="O21" s="210">
        <f>N21*N21*N21*'Utility Functions'!$A$119+N21*N21*'Utility Functions'!$B$119+'System Utility'!N21*'Utility Functions'!$C$119+'Utility Functions'!$D$119</f>
        <v>8.757100000000001</v>
      </c>
      <c r="P21" s="168">
        <v>9</v>
      </c>
      <c r="Q21" s="206">
        <f>P21*P21*P21*'Utility Functions'!$A$140+P21*P21*'Utility Functions'!$B$140+'System Utility'!P21*'Utility Functions'!$C$140+'Utility Functions'!$D$140</f>
        <v>7.918699999999999</v>
      </c>
      <c r="R21" s="132">
        <v>4</v>
      </c>
      <c r="S21" s="137">
        <f>R21*R21*R21*'Utility Functions'!$A$159+R21*R21*'Utility Functions'!$B$159+'System Utility'!R21*'Utility Functions'!$C$159+'Utility Functions'!$D$159</f>
        <v>3.5280000000000014</v>
      </c>
      <c r="T21" s="201">
        <f>E21*'Utility Functions'!$K$166+'System Utility'!G21*'Utility Functions'!$K$167+'System Utility'!I21*'Utility Functions'!$K$168+'System Utility'!K21*'Utility Functions'!$K$169+'System Utility'!M21*'Utility Functions'!$K$170+'System Utility'!O21*'Utility Functions'!$K$171+'System Utility'!Q21*'Utility Functions'!$K$172+'System Utility'!S21*'Utility Functions'!$K$173</f>
        <v>5.913871298405475</v>
      </c>
    </row>
    <row r="22" spans="1:20" ht="12" thickBot="1">
      <c r="A22" s="379"/>
      <c r="B22" s="377"/>
      <c r="C22" s="157" t="s">
        <v>624</v>
      </c>
      <c r="D22" s="213">
        <v>9</v>
      </c>
      <c r="E22" s="207">
        <f>D22*D22*D22*'Utility Functions'!$A$20+D22*D22*'Utility Functions'!$B$20+'System Utility'!D22*'Utility Functions'!$C$20+'Utility Functions'!$D$20</f>
        <v>0.21029999999999838</v>
      </c>
      <c r="F22" s="141">
        <v>6</v>
      </c>
      <c r="G22" s="211">
        <f>F22*F22*F22*'Utility Functions'!$A$39+F22*F22*'Utility Functions'!$B$39+'Utility Functions'!$C$39*'System Utility'!F22+'Utility Functions'!$D$39</f>
        <v>8.460099999999997</v>
      </c>
      <c r="H22" s="166">
        <v>8</v>
      </c>
      <c r="I22" s="207">
        <f>H22*H22*H22*'Utility Functions'!$A$60+H22*H22*'Utility Functions'!$B$60+'System Utility'!H22*'Utility Functions'!$C$60+'Utility Functions'!$D$60</f>
        <v>4.990400000000049</v>
      </c>
      <c r="J22" s="141">
        <v>8</v>
      </c>
      <c r="K22" s="211">
        <f>J22*J22*J22*'Utility Functions'!$A$79+J22*J22*'Utility Functions'!$B$79+'System Utility'!J22*'Utility Functions'!$C$79+'Utility Functions'!$D$79</f>
        <v>8</v>
      </c>
      <c r="L22" s="166">
        <v>8</v>
      </c>
      <c r="M22" s="207">
        <f>L22*L22*L22*'Utility Functions'!$A$100+L22*L22*'Utility Functions'!$B$100+'System Utility'!L22*'Utility Functions'!$C$100+'Utility Functions'!$D$100</f>
        <v>0.6983999999999995</v>
      </c>
      <c r="N22" s="141">
        <v>5</v>
      </c>
      <c r="O22" s="211">
        <f>N22*N22*N22*'Utility Functions'!$A$119+N22*N22*'Utility Functions'!$B$119+'System Utility'!N22*'Utility Functions'!$C$119+'Utility Functions'!$D$119</f>
        <v>8.757100000000001</v>
      </c>
      <c r="P22" s="166">
        <v>9</v>
      </c>
      <c r="Q22" s="207">
        <f>P22*P22*P22*'Utility Functions'!$A$140+P22*P22*'Utility Functions'!$B$140+'System Utility'!P22*'Utility Functions'!$C$140+'Utility Functions'!$D$140</f>
        <v>7.918699999999999</v>
      </c>
      <c r="R22" s="141">
        <v>5</v>
      </c>
      <c r="S22" s="139">
        <f>R22*R22*R22*'Utility Functions'!$A$159+R22*R22*'Utility Functions'!$B$159+'System Utility'!R22*'Utility Functions'!$C$159+'Utility Functions'!$D$159</f>
        <v>3.167300000000001</v>
      </c>
      <c r="T22" s="202">
        <f>E22*'Utility Functions'!$K$166+'System Utility'!G22*'Utility Functions'!$K$167+'System Utility'!I22*'Utility Functions'!$K$168+'System Utility'!K22*'Utility Functions'!$K$169+'System Utility'!M22*'Utility Functions'!$K$170+'System Utility'!O22*'Utility Functions'!$K$171+'System Utility'!Q22*'Utility Functions'!$K$172+'System Utility'!S22*'Utility Functions'!$K$173</f>
        <v>5.274865603644654</v>
      </c>
    </row>
    <row r="23" spans="1:20" ht="11.25">
      <c r="A23" s="379"/>
      <c r="B23" s="373" t="s">
        <v>604</v>
      </c>
      <c r="C23" s="247" t="s">
        <v>608</v>
      </c>
      <c r="D23" s="248">
        <v>6</v>
      </c>
      <c r="E23" s="249">
        <f>D23*D23*D23*'Utility Functions'!$A$20+D23*D23*'Utility Functions'!$B$20+'System Utility'!D23*'Utility Functions'!$C$20+'Utility Functions'!$D$20</f>
        <v>3.6384</v>
      </c>
      <c r="F23" s="250">
        <v>4</v>
      </c>
      <c r="G23" s="251">
        <f>F23*F23*F23*'Utility Functions'!$A$39+F23*F23*'Utility Functions'!$B$39+'Utility Functions'!$C$39*'System Utility'!F23+'Utility Functions'!$D$39</f>
        <v>6.9628999999999985</v>
      </c>
      <c r="H23" s="252">
        <v>8</v>
      </c>
      <c r="I23" s="249">
        <f>H23*H23*H23*'Utility Functions'!$A$60+H23*H23*'Utility Functions'!$B$60+'System Utility'!H23*'Utility Functions'!$C$60+'Utility Functions'!$D$60</f>
        <v>4.990400000000049</v>
      </c>
      <c r="J23" s="250">
        <v>6</v>
      </c>
      <c r="K23" s="251">
        <f>J23*J23*J23*'Utility Functions'!$A$79+J23*J23*'Utility Functions'!$B$79+'System Utility'!J23*'Utility Functions'!$C$79+'Utility Functions'!$D$79</f>
        <v>6</v>
      </c>
      <c r="L23" s="252">
        <v>8</v>
      </c>
      <c r="M23" s="249">
        <f>L23*L23*L23*'Utility Functions'!$A$100+L23*L23*'Utility Functions'!$B$100+'System Utility'!L23*'Utility Functions'!$C$100+'Utility Functions'!$D$100</f>
        <v>0.6983999999999995</v>
      </c>
      <c r="N23" s="250">
        <v>8</v>
      </c>
      <c r="O23" s="251">
        <f>N23*N23*N23*'Utility Functions'!$A$119+N23*N23*'Utility Functions'!$B$119+'System Utility'!N23*'Utility Functions'!$C$119+'Utility Functions'!$D$119</f>
        <v>9.7501</v>
      </c>
      <c r="P23" s="252">
        <v>8</v>
      </c>
      <c r="Q23" s="249">
        <f>P23*P23*P23*'Utility Functions'!$A$140+P23*P23*'Utility Functions'!$B$140+'System Utility'!P23*'Utility Functions'!$C$140+'Utility Functions'!$D$140</f>
        <v>6.568</v>
      </c>
      <c r="R23" s="250">
        <v>4</v>
      </c>
      <c r="S23" s="253">
        <f>R23*R23*R23*'Utility Functions'!$A$159+R23*R23*'Utility Functions'!$B$159+'System Utility'!R23*'Utility Functions'!$C$159+'Utility Functions'!$D$159</f>
        <v>3.5280000000000014</v>
      </c>
      <c r="T23" s="263">
        <f>E23*'Utility Functions'!$K$166+'System Utility'!G23*'Utility Functions'!$K$167+'System Utility'!I23*'Utility Functions'!$K$168+'System Utility'!K23*'Utility Functions'!$K$169+'System Utility'!M23*'Utility Functions'!$K$170+'System Utility'!O23*'Utility Functions'!$K$171+'System Utility'!Q23*'Utility Functions'!$K$172+'System Utility'!S23*'Utility Functions'!$K$173</f>
        <v>5.379917539863333</v>
      </c>
    </row>
    <row r="24" spans="1:20" ht="11.25">
      <c r="A24" s="379"/>
      <c r="B24" s="376"/>
      <c r="C24" s="156" t="s">
        <v>613</v>
      </c>
      <c r="D24" s="147">
        <v>7</v>
      </c>
      <c r="E24" s="206">
        <f>D24*D24*D24*'Utility Functions'!$A$20+D24*D24*'Utility Functions'!$B$20+'System Utility'!D24*'Utility Functions'!$C$20+'Utility Functions'!$D$20</f>
        <v>2.1620999999999997</v>
      </c>
      <c r="F24" s="132">
        <v>3</v>
      </c>
      <c r="G24" s="210">
        <f>F24*F24*F24*'Utility Functions'!$A$39+F24*F24*'Utility Functions'!$B$39+'Utility Functions'!$C$39*'System Utility'!F24+'Utility Functions'!$D$39</f>
        <v>5.809599999999999</v>
      </c>
      <c r="H24" s="168">
        <v>8</v>
      </c>
      <c r="I24" s="206">
        <f>H24*H24*H24*'Utility Functions'!$A$60+H24*H24*'Utility Functions'!$B$60+'System Utility'!H24*'Utility Functions'!$C$60+'Utility Functions'!$D$60</f>
        <v>4.990400000000049</v>
      </c>
      <c r="J24" s="132">
        <v>5</v>
      </c>
      <c r="K24" s="210">
        <f>J24*J24*J24*'Utility Functions'!$A$79+J24*J24*'Utility Functions'!$B$79+'System Utility'!J24*'Utility Functions'!$C$79+'Utility Functions'!$D$79</f>
        <v>5</v>
      </c>
      <c r="L24" s="168">
        <v>6</v>
      </c>
      <c r="M24" s="206">
        <f>L24*L24*L24*'Utility Functions'!$A$100+L24*L24*'Utility Functions'!$B$100+'System Utility'!L24*'Utility Functions'!$C$100+'Utility Functions'!$D$100</f>
        <v>1.2379999999999995</v>
      </c>
      <c r="N24" s="132">
        <v>8</v>
      </c>
      <c r="O24" s="210">
        <f>N24*N24*N24*'Utility Functions'!$A$119+N24*N24*'Utility Functions'!$B$119+'System Utility'!N24*'Utility Functions'!$C$119+'Utility Functions'!$D$119</f>
        <v>9.7501</v>
      </c>
      <c r="P24" s="168">
        <v>6</v>
      </c>
      <c r="Q24" s="206">
        <f>P24*P24*P24*'Utility Functions'!$A$140+P24*P24*'Utility Functions'!$B$140+'System Utility'!P24*'Utility Functions'!$C$140+'Utility Functions'!$D$140</f>
        <v>5.284999999999998</v>
      </c>
      <c r="R24" s="132">
        <v>3</v>
      </c>
      <c r="S24" s="131">
        <f>R24*R24*R24*'Utility Functions'!$A$159+R24*R24*'Utility Functions'!$B$159+'System Utility'!R24*'Utility Functions'!$C$159+'Utility Functions'!$D$159</f>
        <v>4.2137</v>
      </c>
      <c r="T24" s="201">
        <f>E24*'Utility Functions'!$K$166+'System Utility'!G24*'Utility Functions'!$K$167+'System Utility'!I24*'Utility Functions'!$K$168+'System Utility'!K24*'Utility Functions'!$K$169+'System Utility'!M24*'Utility Functions'!$K$170+'System Utility'!O24*'Utility Functions'!$K$171+'System Utility'!Q24*'Utility Functions'!$K$172+'System Utility'!S24*'Utility Functions'!$K$173</f>
        <v>4.961283599088846</v>
      </c>
    </row>
    <row r="25" spans="1:20" ht="12" thickBot="1">
      <c r="A25" s="379"/>
      <c r="B25" s="374"/>
      <c r="C25" s="193" t="s">
        <v>619</v>
      </c>
      <c r="D25" s="214">
        <v>8</v>
      </c>
      <c r="E25" s="206">
        <f>D25*D25*D25*'Utility Functions'!$A$20+D25*D25*'Utility Functions'!$B$20+'System Utility'!D25*'Utility Functions'!$C$20+'Utility Functions'!$D$20</f>
        <v>0.9689999999999994</v>
      </c>
      <c r="F25" s="132">
        <v>2</v>
      </c>
      <c r="G25" s="210">
        <f>F25*F25*F25*'Utility Functions'!$A$39+F25*F25*'Utility Functions'!$B$39+'Utility Functions'!$C$39*'System Utility'!F25+'Utility Functions'!$D$39</f>
        <v>4.303299999999999</v>
      </c>
      <c r="H25" s="168">
        <v>8</v>
      </c>
      <c r="I25" s="206">
        <f>H25*H25*H25*'Utility Functions'!$A$60+H25*H25*'Utility Functions'!$B$60+'System Utility'!H25*'Utility Functions'!$C$60+'Utility Functions'!$D$60</f>
        <v>4.990400000000049</v>
      </c>
      <c r="J25" s="132">
        <v>4</v>
      </c>
      <c r="K25" s="210">
        <f>J25*J25*J25*'Utility Functions'!$A$79+J25*J25*'Utility Functions'!$B$79+'System Utility'!J25*'Utility Functions'!$C$79+'Utility Functions'!$D$79</f>
        <v>4</v>
      </c>
      <c r="L25" s="168">
        <v>4</v>
      </c>
      <c r="M25" s="206">
        <f>L25*L25*L25*'Utility Functions'!$A$100+L25*L25*'Utility Functions'!$B$100+'System Utility'!L25*'Utility Functions'!$C$100+'Utility Functions'!$D$100</f>
        <v>2.4327999999999994</v>
      </c>
      <c r="N25" s="132">
        <v>8</v>
      </c>
      <c r="O25" s="210">
        <f>N25*N25*N25*'Utility Functions'!$A$119+N25*N25*'Utility Functions'!$B$119+'System Utility'!N25*'Utility Functions'!$C$119+'Utility Functions'!$D$119</f>
        <v>9.7501</v>
      </c>
      <c r="P25" s="168">
        <v>5</v>
      </c>
      <c r="Q25" s="206">
        <f>P25*P25*P25*'Utility Functions'!$A$140+P25*P25*'Utility Functions'!$B$140+'System Utility'!P25*'Utility Functions'!$C$140+'Utility Functions'!$D$140</f>
        <v>4.9975</v>
      </c>
      <c r="R25" s="132">
        <v>2</v>
      </c>
      <c r="S25" s="131">
        <f>R25*R25*R25*'Utility Functions'!$A$159+R25*R25*'Utility Functions'!$B$159+'System Utility'!R25*'Utility Functions'!$C$159+'Utility Functions'!$D$159</f>
        <v>5.402000000000001</v>
      </c>
      <c r="T25" s="204">
        <f>E25*'Utility Functions'!$K$166+'System Utility'!G25*'Utility Functions'!$K$167+'System Utility'!I25*'Utility Functions'!$K$168+'System Utility'!K25*'Utility Functions'!$K$169+'System Utility'!M25*'Utility Functions'!$K$170+'System Utility'!O25*'Utility Functions'!$K$171+'System Utility'!Q25*'Utility Functions'!$K$172+'System Utility'!S25*'Utility Functions'!$K$173</f>
        <v>4.841902733485201</v>
      </c>
    </row>
    <row r="26" spans="1:20" ht="22.5">
      <c r="A26" s="379"/>
      <c r="B26" s="375" t="s">
        <v>714</v>
      </c>
      <c r="C26" s="154" t="s">
        <v>609</v>
      </c>
      <c r="D26" s="140">
        <v>5</v>
      </c>
      <c r="E26" s="205">
        <f>D26*D26*D26*'Utility Functions'!$A$20+D26*D26*'Utility Functions'!$B$20+'System Utility'!D26*'Utility Functions'!$C$20+'Utility Functions'!$D$20</f>
        <v>5.246700000000001</v>
      </c>
      <c r="F26" s="162">
        <v>8</v>
      </c>
      <c r="G26" s="209">
        <f>F26*F26*F26*'Utility Functions'!$A$39+F26*F26*'Utility Functions'!$B$39+'Utility Functions'!$C$39*'System Utility'!F26+'Utility Functions'!$D$39</f>
        <v>9.294099999999998</v>
      </c>
      <c r="H26" s="171">
        <v>9</v>
      </c>
      <c r="I26" s="205">
        <f>H26*H26*H26*'Utility Functions'!$A$60+H26*H26*'Utility Functions'!$B$60+'System Utility'!H26*'Utility Functions'!$C$60+'Utility Functions'!$D$60</f>
        <v>7.157700000000048</v>
      </c>
      <c r="J26" s="162">
        <v>8</v>
      </c>
      <c r="K26" s="209">
        <f>J26*J26*J26*'Utility Functions'!$A$79+J26*J26*'Utility Functions'!$B$79+'System Utility'!J26*'Utility Functions'!$C$79+'Utility Functions'!$D$79</f>
        <v>8</v>
      </c>
      <c r="L26" s="171">
        <v>4</v>
      </c>
      <c r="M26" s="205">
        <f>L26*L26*L26*'Utility Functions'!$A$100+L26*L26*'Utility Functions'!$B$100+'System Utility'!L26*'Utility Functions'!$C$100+'Utility Functions'!$D$100</f>
        <v>2.4327999999999994</v>
      </c>
      <c r="N26" s="162">
        <v>6</v>
      </c>
      <c r="O26" s="209">
        <f>N26*N26*N26*'Utility Functions'!$A$119+N26*N26*'Utility Functions'!$B$119+'System Utility'!N26*'Utility Functions'!$C$119+'Utility Functions'!$D$119</f>
        <v>9.2807</v>
      </c>
      <c r="P26" s="171">
        <v>5</v>
      </c>
      <c r="Q26" s="205">
        <f>P26*P26*P26*'Utility Functions'!$A$140+P26*P26*'Utility Functions'!$B$140+'System Utility'!P26*'Utility Functions'!$C$140+'Utility Functions'!$D$140</f>
        <v>4.9975</v>
      </c>
      <c r="R26" s="162">
        <v>4</v>
      </c>
      <c r="S26" s="136">
        <f>R26*R26*R26*'Utility Functions'!$A$159+R26*R26*'Utility Functions'!$B$159+'System Utility'!R26*'Utility Functions'!$C$159+'Utility Functions'!$D$159</f>
        <v>3.5280000000000014</v>
      </c>
      <c r="T26" s="200">
        <f>E26*'Utility Functions'!$K$166+'System Utility'!G26*'Utility Functions'!$K$167+'System Utility'!I26*'Utility Functions'!$K$168+'System Utility'!K26*'Utility Functions'!$K$169+'System Utility'!M26*'Utility Functions'!$K$170+'System Utility'!O26*'Utility Functions'!$K$171+'System Utility'!Q26*'Utility Functions'!$K$172+'System Utility'!S26*'Utility Functions'!$K$173</f>
        <v>6.164402050113903</v>
      </c>
    </row>
    <row r="27" spans="1:20" ht="11.25">
      <c r="A27" s="379"/>
      <c r="B27" s="376"/>
      <c r="C27" s="255" t="s">
        <v>614</v>
      </c>
      <c r="D27" s="248">
        <v>7</v>
      </c>
      <c r="E27" s="256">
        <f>D27*D27*D27*'Utility Functions'!$A$20+D27*D27*'Utility Functions'!$B$20+'System Utility'!D27*'Utility Functions'!$C$20+'Utility Functions'!$D$20</f>
        <v>2.1620999999999997</v>
      </c>
      <c r="F27" s="257">
        <v>8</v>
      </c>
      <c r="G27" s="258">
        <f>F27*F27*F27*'Utility Functions'!$A$39+F27*F27*'Utility Functions'!$B$39+'Utility Functions'!$C$39*'System Utility'!F27+'Utility Functions'!$D$39</f>
        <v>9.294099999999998</v>
      </c>
      <c r="H27" s="259">
        <v>9</v>
      </c>
      <c r="I27" s="256">
        <f>H27*H27*H27*'Utility Functions'!$A$60+H27*H27*'Utility Functions'!$B$60+'System Utility'!H27*'Utility Functions'!$C$60+'Utility Functions'!$D$60</f>
        <v>7.157700000000048</v>
      </c>
      <c r="J27" s="257">
        <v>8</v>
      </c>
      <c r="K27" s="258">
        <f>J27*J27*J27*'Utility Functions'!$A$79+J27*J27*'Utility Functions'!$B$79+'System Utility'!J27*'Utility Functions'!$C$79+'Utility Functions'!$D$79</f>
        <v>8</v>
      </c>
      <c r="L27" s="259">
        <v>8</v>
      </c>
      <c r="M27" s="256">
        <f>L27*L27*L27*'Utility Functions'!$A$100+L27*L27*'Utility Functions'!$B$100+'System Utility'!L27*'Utility Functions'!$C$100+'Utility Functions'!$D$100</f>
        <v>0.6983999999999995</v>
      </c>
      <c r="N27" s="257">
        <v>8</v>
      </c>
      <c r="O27" s="258">
        <f>N27*N27*N27*'Utility Functions'!$A$119+N27*N27*'Utility Functions'!$B$119+'System Utility'!N27*'Utility Functions'!$C$119+'Utility Functions'!$D$119</f>
        <v>9.7501</v>
      </c>
      <c r="P27" s="259">
        <v>9</v>
      </c>
      <c r="Q27" s="256">
        <f>P27*P27*P27*'Utility Functions'!$A$140+P27*P27*'Utility Functions'!$B$140+'System Utility'!P27*'Utility Functions'!$C$140+'Utility Functions'!$D$140</f>
        <v>7.918699999999999</v>
      </c>
      <c r="R27" s="257">
        <v>4</v>
      </c>
      <c r="S27" s="262">
        <f>R27*R27*R27*'Utility Functions'!$A$159+R27*R27*'Utility Functions'!$B$159+'System Utility'!R27*'Utility Functions'!$C$159+'Utility Functions'!$D$159</f>
        <v>3.5280000000000014</v>
      </c>
      <c r="T27" s="261">
        <f>E27*'Utility Functions'!$K$166+'System Utility'!G27*'Utility Functions'!$K$167+'System Utility'!I27*'Utility Functions'!$K$168+'System Utility'!K27*'Utility Functions'!$K$169+'System Utility'!M27*'Utility Functions'!$K$170+'System Utility'!O27*'Utility Functions'!$K$171+'System Utility'!Q27*'Utility Functions'!$K$172+'System Utility'!S27*'Utility Functions'!$K$173</f>
        <v>6.125048063781328</v>
      </c>
    </row>
    <row r="28" spans="1:20" ht="23.25" thickBot="1">
      <c r="A28" s="379"/>
      <c r="B28" s="377"/>
      <c r="C28" s="157" t="s">
        <v>620</v>
      </c>
      <c r="D28" s="213">
        <v>6</v>
      </c>
      <c r="E28" s="207">
        <f>D28*D28*D28*'Utility Functions'!$A$20+D28*D28*'Utility Functions'!$B$20+'System Utility'!D28*'Utility Functions'!$C$20+'Utility Functions'!$D$20</f>
        <v>3.6384</v>
      </c>
      <c r="F28" s="141">
        <v>8</v>
      </c>
      <c r="G28" s="211">
        <f>F28*F28*F28*'Utility Functions'!$A$39+F28*F28*'Utility Functions'!$B$39+'Utility Functions'!$C$39*'System Utility'!F28+'Utility Functions'!$D$39</f>
        <v>9.294099999999998</v>
      </c>
      <c r="H28" s="166">
        <v>9</v>
      </c>
      <c r="I28" s="207">
        <f>H28*H28*H28*'Utility Functions'!$A$60+H28*H28*'Utility Functions'!$B$60+'System Utility'!H28*'Utility Functions'!$C$60+'Utility Functions'!$D$60</f>
        <v>7.157700000000048</v>
      </c>
      <c r="J28" s="141">
        <v>8</v>
      </c>
      <c r="K28" s="211">
        <f>J28*J28*J28*'Utility Functions'!$A$79+J28*J28*'Utility Functions'!$B$79+'System Utility'!J28*'Utility Functions'!$C$79+'Utility Functions'!$D$79</f>
        <v>8</v>
      </c>
      <c r="L28" s="166">
        <v>6</v>
      </c>
      <c r="M28" s="207">
        <f>L28*L28*L28*'Utility Functions'!$A$100+L28*L28*'Utility Functions'!$B$100+'System Utility'!L28*'Utility Functions'!$C$100+'Utility Functions'!$D$100</f>
        <v>1.2379999999999995</v>
      </c>
      <c r="N28" s="141">
        <v>7</v>
      </c>
      <c r="O28" s="211">
        <f>N28*N28*N28*'Utility Functions'!$A$119+N28*N28*'Utility Functions'!$B$119+'System Utility'!N28*'Utility Functions'!$C$119+'Utility Functions'!$D$119</f>
        <v>9.584499999999998</v>
      </c>
      <c r="P28" s="166">
        <v>7</v>
      </c>
      <c r="Q28" s="207">
        <f>P28*P28*P28*'Utility Functions'!$A$140+P28*P28*'Utility Functions'!$B$140+'System Utility'!P28*'Utility Functions'!$C$140+'Utility Functions'!$D$140</f>
        <v>5.749300000000002</v>
      </c>
      <c r="R28" s="141">
        <v>4</v>
      </c>
      <c r="S28" s="139">
        <f>R28*R28*R28*'Utility Functions'!$A$159+R28*R28*'Utility Functions'!$B$159+'System Utility'!R28*'Utility Functions'!$C$159+'Utility Functions'!$D$159</f>
        <v>3.5280000000000014</v>
      </c>
      <c r="T28" s="202">
        <f>E28*'Utility Functions'!$K$166+'System Utility'!G28*'Utility Functions'!$K$167+'System Utility'!I28*'Utility Functions'!$K$168+'System Utility'!K28*'Utility Functions'!$K$169+'System Utility'!M28*'Utility Functions'!$K$170+'System Utility'!O28*'Utility Functions'!$K$171+'System Utility'!Q28*'Utility Functions'!$K$172+'System Utility'!S28*'Utility Functions'!$K$173</f>
        <v>5.999769703872445</v>
      </c>
    </row>
    <row r="29" spans="1:20" ht="11.25">
      <c r="A29" s="379"/>
      <c r="B29" s="373" t="s">
        <v>656</v>
      </c>
      <c r="C29" s="155" t="s">
        <v>641</v>
      </c>
      <c r="D29" s="147">
        <v>3</v>
      </c>
      <c r="E29" s="208">
        <f>D29*D29*D29*'Utility Functions'!$A$20+D29*D29*'Utility Functions'!$B$20+'System Utility'!D29*'Utility Functions'!$C$20+'Utility Functions'!$D$20</f>
        <v>8.2545</v>
      </c>
      <c r="F29" s="163">
        <v>4</v>
      </c>
      <c r="G29" s="212">
        <f>F29*F29*F29*'Utility Functions'!$A$39+F29*F29*'Utility Functions'!$B$39+'Utility Functions'!$C$39*'System Utility'!F29+'Utility Functions'!$D$39</f>
        <v>6.9628999999999985</v>
      </c>
      <c r="H29" s="167">
        <v>8</v>
      </c>
      <c r="I29" s="208">
        <f>H29*H29*H29*'Utility Functions'!$A$60+H29*H29*'Utility Functions'!$B$60+'System Utility'!H29*'Utility Functions'!$C$60+'Utility Functions'!$D$60</f>
        <v>4.990400000000049</v>
      </c>
      <c r="J29" s="163">
        <v>6</v>
      </c>
      <c r="K29" s="212">
        <f>J29*J29*J29*'Utility Functions'!$A$79+J29*J29*'Utility Functions'!$B$79+'System Utility'!J29*'Utility Functions'!$C$79+'Utility Functions'!$D$79</f>
        <v>6</v>
      </c>
      <c r="L29" s="167">
        <v>3</v>
      </c>
      <c r="M29" s="208">
        <f>L29*L29*L29*'Utility Functions'!$A$100+L29*L29*'Utility Functions'!$B$100+'System Utility'!L29*'Utility Functions'!$C$100+'Utility Functions'!$D$100</f>
        <v>3.524899999999999</v>
      </c>
      <c r="N29" s="163">
        <v>4</v>
      </c>
      <c r="O29" s="212">
        <f>N29*N29*N29*'Utility Functions'!$A$119+N29*N29*'Utility Functions'!$B$119+'System Utility'!N29*'Utility Functions'!$C$119+'Utility Functions'!$D$119</f>
        <v>7.9321</v>
      </c>
      <c r="P29" s="167">
        <v>4</v>
      </c>
      <c r="Q29" s="208">
        <f>P29*P29*P29*'Utility Functions'!$A$140+P29*P29*'Utility Functions'!$B$140+'System Utility'!P29*'Utility Functions'!$C$140+'Utility Functions'!$D$140</f>
        <v>4.7092</v>
      </c>
      <c r="R29" s="163">
        <v>4</v>
      </c>
      <c r="S29" s="161">
        <f>R29*R29*R29*'Utility Functions'!$A$159+R29*R29*'Utility Functions'!$B$159+'System Utility'!R29*'Utility Functions'!$C$159+'Utility Functions'!$D$159</f>
        <v>3.5280000000000014</v>
      </c>
      <c r="T29" s="203">
        <f>E29*'Utility Functions'!$K$166+'System Utility'!G29*'Utility Functions'!$K$167+'System Utility'!I29*'Utility Functions'!$K$168+'System Utility'!K29*'Utility Functions'!$K$169+'System Utility'!M29*'Utility Functions'!$K$170+'System Utility'!O29*'Utility Functions'!$K$171+'System Utility'!Q29*'Utility Functions'!$K$172+'System Utility'!S29*'Utility Functions'!$K$173</f>
        <v>5.691298405466978</v>
      </c>
    </row>
    <row r="30" spans="1:20" ht="11.25">
      <c r="A30" s="379"/>
      <c r="B30" s="376"/>
      <c r="C30" s="255" t="s">
        <v>649</v>
      </c>
      <c r="D30" s="248">
        <v>6</v>
      </c>
      <c r="E30" s="256">
        <f>D30*D30*D30*'Utility Functions'!$A$20+D30*D30*'Utility Functions'!$B$20+'System Utility'!D30*'Utility Functions'!$C$20+'Utility Functions'!$D$20</f>
        <v>3.6384</v>
      </c>
      <c r="F30" s="257">
        <v>6</v>
      </c>
      <c r="G30" s="258">
        <f>F30*F30*F30*'Utility Functions'!$A$39+F30*F30*'Utility Functions'!$B$39+'Utility Functions'!$C$39*'System Utility'!F30+'Utility Functions'!$D$39</f>
        <v>8.460099999999997</v>
      </c>
      <c r="H30" s="259">
        <v>8</v>
      </c>
      <c r="I30" s="256">
        <f>H30*H30*H30*'Utility Functions'!$A$60+H30*H30*'Utility Functions'!$B$60+'System Utility'!H30*'Utility Functions'!$C$60+'Utility Functions'!$D$60</f>
        <v>4.990400000000049</v>
      </c>
      <c r="J30" s="257">
        <v>8</v>
      </c>
      <c r="K30" s="258">
        <f>J30*J30*J30*'Utility Functions'!$A$79+J30*J30*'Utility Functions'!$B$79+'System Utility'!J30*'Utility Functions'!$C$79+'Utility Functions'!$D$79</f>
        <v>8</v>
      </c>
      <c r="L30" s="259">
        <v>6</v>
      </c>
      <c r="M30" s="256">
        <f>L30*L30*L30*'Utility Functions'!$A$100+L30*L30*'Utility Functions'!$B$100+'System Utility'!L30*'Utility Functions'!$C$100+'Utility Functions'!$D$100</f>
        <v>1.2379999999999995</v>
      </c>
      <c r="N30" s="257">
        <v>8</v>
      </c>
      <c r="O30" s="258">
        <f>N30*N30*N30*'Utility Functions'!$A$119+N30*N30*'Utility Functions'!$B$119+'System Utility'!N30*'Utility Functions'!$C$119+'Utility Functions'!$D$119</f>
        <v>9.7501</v>
      </c>
      <c r="P30" s="259">
        <v>8</v>
      </c>
      <c r="Q30" s="256">
        <f>P30*P30*P30*'Utility Functions'!$A$140+P30*P30*'Utility Functions'!$B$140+'System Utility'!P30*'Utility Functions'!$C$140+'Utility Functions'!$D$140</f>
        <v>6.568</v>
      </c>
      <c r="R30" s="257">
        <v>6</v>
      </c>
      <c r="S30" s="260">
        <f>R30*R30*R30*'Utility Functions'!$A$159+R30*R30*'Utility Functions'!$B$159+'System Utility'!R30*'Utility Functions'!$C$159+'Utility Functions'!$D$159</f>
        <v>2.9540000000000006</v>
      </c>
      <c r="T30" s="261">
        <f>E30*'Utility Functions'!$K$166+'System Utility'!G30*'Utility Functions'!$K$167+'System Utility'!I30*'Utility Functions'!$K$168+'System Utility'!K30*'Utility Functions'!$K$169+'System Utility'!M30*'Utility Functions'!$K$170+'System Utility'!O30*'Utility Functions'!$K$171+'System Utility'!Q30*'Utility Functions'!$K$172+'System Utility'!S30*'Utility Functions'!$K$173</f>
        <v>5.664842369020509</v>
      </c>
    </row>
    <row r="31" spans="1:20" ht="12" thickBot="1">
      <c r="A31" s="379"/>
      <c r="B31" s="374"/>
      <c r="C31" s="193" t="s">
        <v>657</v>
      </c>
      <c r="D31" s="214">
        <v>9</v>
      </c>
      <c r="E31" s="223">
        <f>D31*D31*D31*'Utility Functions'!$A$20+D31*D31*'Utility Functions'!$B$20+'System Utility'!D31*'Utility Functions'!$C$20+'Utility Functions'!$D$20</f>
        <v>0.21029999999999838</v>
      </c>
      <c r="F31" s="142">
        <v>8</v>
      </c>
      <c r="G31" s="224">
        <f>F31*F31*F31*'Utility Functions'!$A$39+F31*F31*'Utility Functions'!$B$39+'Utility Functions'!$C$39*'System Utility'!F31+'Utility Functions'!$D$39</f>
        <v>9.294099999999998</v>
      </c>
      <c r="H31" s="169">
        <v>8</v>
      </c>
      <c r="I31" s="223">
        <f>H31*H31*H31*'Utility Functions'!$A$60+H31*H31*'Utility Functions'!$B$60+'System Utility'!H31*'Utility Functions'!$C$60+'Utility Functions'!$D$60</f>
        <v>4.990400000000049</v>
      </c>
      <c r="J31" s="142">
        <v>9</v>
      </c>
      <c r="K31" s="224">
        <f>J31*J31*J31*'Utility Functions'!$A$79+J31*J31*'Utility Functions'!$B$79+'System Utility'!J31*'Utility Functions'!$C$79+'Utility Functions'!$D$79</f>
        <v>9</v>
      </c>
      <c r="L31" s="169">
        <v>9</v>
      </c>
      <c r="M31" s="223">
        <f>L31*L31*L31*'Utility Functions'!$A$100+L31*L31*'Utility Functions'!$B$100+'System Utility'!L31*'Utility Functions'!$C$100+'Utility Functions'!$D$100</f>
        <v>0.4252999999999947</v>
      </c>
      <c r="N31" s="142">
        <v>9</v>
      </c>
      <c r="O31" s="224">
        <f>N31*N31*N31*'Utility Functions'!$A$119+N31*N31*'Utility Functions'!$B$119+'System Utility'!N31*'Utility Functions'!$C$119+'Utility Functions'!$D$119</f>
        <v>9.859099999999994</v>
      </c>
      <c r="P31" s="169">
        <v>9</v>
      </c>
      <c r="Q31" s="223">
        <f>P31*P31*P31*'Utility Functions'!$A$140+P31*P31*'Utility Functions'!$B$140+'System Utility'!P31*'Utility Functions'!$C$140+'Utility Functions'!$D$140</f>
        <v>7.918699999999999</v>
      </c>
      <c r="R31" s="142">
        <v>8</v>
      </c>
      <c r="S31" s="160">
        <f>R31*R31*R31*'Utility Functions'!$A$159+R31*R31*'Utility Functions'!$B$159+'System Utility'!R31*'Utility Functions'!$C$159+'Utility Functions'!$D$159</f>
        <v>2.2592000000000034</v>
      </c>
      <c r="T31" s="204">
        <f>E31*'Utility Functions'!$K$166+'System Utility'!G31*'Utility Functions'!$K$167+'System Utility'!I31*'Utility Functions'!$K$168+'System Utility'!K31*'Utility Functions'!$K$169+'System Utility'!M31*'Utility Functions'!$K$170+'System Utility'!O31*'Utility Functions'!$K$171+'System Utility'!Q31*'Utility Functions'!$K$172+'System Utility'!S31*'Utility Functions'!$K$173</f>
        <v>5.450003416856498</v>
      </c>
    </row>
    <row r="32" spans="1:20" ht="11.25">
      <c r="A32" s="379"/>
      <c r="B32" s="414" t="s">
        <v>658</v>
      </c>
      <c r="C32" s="279" t="s">
        <v>0</v>
      </c>
      <c r="D32" s="264">
        <v>1</v>
      </c>
      <c r="E32" s="265">
        <f>D32*D32*D32*'Utility Functions'!$A$20+D32*D32*'Utility Functions'!$B$20+'System Utility'!D32*'Utility Functions'!$C$20+'Utility Functions'!$D$20</f>
        <v>9.975900000000001</v>
      </c>
      <c r="F32" s="266">
        <v>8</v>
      </c>
      <c r="G32" s="267">
        <f>F32*F32*F32*'Utility Functions'!$A$39+F32*F32*'Utility Functions'!$B$39+'Utility Functions'!$C$39*'System Utility'!F32+'Utility Functions'!$D$39</f>
        <v>9.294099999999998</v>
      </c>
      <c r="H32" s="268">
        <v>7</v>
      </c>
      <c r="I32" s="265">
        <f>H32*H32*H32*'Utility Functions'!$A$60+H32*H32*'Utility Functions'!$B$60+'System Utility'!H32*'Utility Functions'!$C$60+'Utility Functions'!$D$60</f>
        <v>3.3845000000000494</v>
      </c>
      <c r="J32" s="266">
        <v>7</v>
      </c>
      <c r="K32" s="267">
        <f>J32*J32*J32*'Utility Functions'!$A$79+J32*J32*'Utility Functions'!$B$79+'System Utility'!J32*'Utility Functions'!$C$79+'Utility Functions'!$D$79</f>
        <v>7</v>
      </c>
      <c r="L32" s="268">
        <v>4</v>
      </c>
      <c r="M32" s="265">
        <f>L32*L32*L32*'Utility Functions'!$A$100+L32*L32*'Utility Functions'!$B$100+'System Utility'!L32*'Utility Functions'!$C$100+'Utility Functions'!$D$100</f>
        <v>2.4327999999999994</v>
      </c>
      <c r="N32" s="266">
        <v>9</v>
      </c>
      <c r="O32" s="267">
        <f>N32*N32*N32*'Utility Functions'!$A$119+N32*N32*'Utility Functions'!$B$119+'System Utility'!N32*'Utility Functions'!$C$119+'Utility Functions'!$D$119</f>
        <v>9.859099999999994</v>
      </c>
      <c r="P32" s="268">
        <v>7</v>
      </c>
      <c r="Q32" s="265">
        <f>P32*P32*P32*'Utility Functions'!$A$140+P32*P32*'Utility Functions'!$B$140+'System Utility'!P32*'Utility Functions'!$C$140+'Utility Functions'!$D$140</f>
        <v>5.749300000000002</v>
      </c>
      <c r="R32" s="266">
        <v>5</v>
      </c>
      <c r="S32" s="269">
        <f>R32*R32*R32*'Utility Functions'!$A$159+R32*R32*'Utility Functions'!$B$159+'System Utility'!R32*'Utility Functions'!$C$159+'Utility Functions'!$D$159</f>
        <v>3.167300000000001</v>
      </c>
      <c r="T32" s="254">
        <f>E32*'Utility Functions'!$K$166+'System Utility'!G32*'Utility Functions'!$K$167+'System Utility'!I32*'Utility Functions'!$K$168+'System Utility'!K32*'Utility Functions'!$K$169+'System Utility'!M32*'Utility Functions'!$K$170+'System Utility'!O32*'Utility Functions'!$K$171+'System Utility'!Q32*'Utility Functions'!$K$172+'System Utility'!S32*'Utility Functions'!$K$173</f>
        <v>6.213927107061511</v>
      </c>
    </row>
    <row r="33" spans="1:21" ht="11.25">
      <c r="A33" s="379"/>
      <c r="B33" s="415"/>
      <c r="C33" s="152" t="s">
        <v>724</v>
      </c>
      <c r="D33" s="230"/>
      <c r="E33" s="231">
        <f>D33*D33*D33*'Utility Functions'!$A$20+D33*D33*'Utility Functions'!$B$20+'System Utility'!D33*'Utility Functions'!$C$20+'Utility Functions'!$D$20</f>
        <v>9.9762</v>
      </c>
      <c r="F33" s="217"/>
      <c r="G33" s="218">
        <f>F33*F33*F33*'Utility Functions'!$A$39+F33*F33*'Utility Functions'!$B$39+'Utility Functions'!$C$39*'System Utility'!F33+'Utility Functions'!$D$39</f>
        <v>-0.0179</v>
      </c>
      <c r="H33" s="235"/>
      <c r="I33" s="231">
        <f>H33*H33*H33*'Utility Functions'!$A$60+H33*H33*'Utility Functions'!$B$60+'System Utility'!H33*'Utility Functions'!$C$60+'Utility Functions'!$D$60</f>
        <v>5E-14</v>
      </c>
      <c r="J33" s="217"/>
      <c r="K33" s="218">
        <f>J33*J33*J33*'Utility Functions'!$A$79+J33*J33*'Utility Functions'!$B$79+'System Utility'!J33*'Utility Functions'!$C$79+'Utility Functions'!$D$79</f>
        <v>0</v>
      </c>
      <c r="L33" s="235"/>
      <c r="M33" s="231">
        <f>L33*L33*L33*'Utility Functions'!$A$100+L33*L33*'Utility Functions'!$B$100+'System Utility'!L33*'Utility Functions'!$C$100+'Utility Functions'!$D$100</f>
        <v>9.9752</v>
      </c>
      <c r="N33" s="217"/>
      <c r="O33" s="218">
        <f>N33*N33*N33*'Utility Functions'!$A$119+N33*N33*'Utility Functions'!$B$119+'System Utility'!N33*'Utility Functions'!$C$119+'Utility Functions'!$D$119</f>
        <v>-0.0139</v>
      </c>
      <c r="P33" s="235"/>
      <c r="Q33" s="231">
        <f>P33*P33*P33*'Utility Functions'!$A$140+P33*P33*'Utility Functions'!$B$140+'System Utility'!P33*'Utility Functions'!$C$140+'Utility Functions'!$D$140</f>
        <v>-0.004</v>
      </c>
      <c r="R33" s="217"/>
      <c r="S33" s="227">
        <f>R33*R33*R33*'Utility Functions'!$A$159+R33*R33*'Utility Functions'!$B$159+'System Utility'!R33*'Utility Functions'!$C$159+'Utility Functions'!$D$159</f>
        <v>9.9968</v>
      </c>
      <c r="T33" s="219">
        <f>E33*'Utility Functions'!$K$166+'System Utility'!G33*'Utility Functions'!$K$167+'System Utility'!I33*'Utility Functions'!$K$168+'System Utility'!K33*'Utility Functions'!$K$169+'System Utility'!M33*'Utility Functions'!$K$170+'System Utility'!O33*'Utility Functions'!$K$171+'System Utility'!Q33*'Utility Functions'!$K$172+'System Utility'!S33*'Utility Functions'!$K$173</f>
        <v>3.6116268792710784</v>
      </c>
      <c r="U33" s="129" t="s">
        <v>720</v>
      </c>
    </row>
    <row r="34" spans="1:20" ht="11.25">
      <c r="A34" s="379"/>
      <c r="B34" s="415"/>
      <c r="C34" s="152" t="s">
        <v>725</v>
      </c>
      <c r="D34" s="225">
        <v>8</v>
      </c>
      <c r="E34" s="232">
        <f>D34*D34*D34*'Utility Functions'!$A$20+D34*D34*'Utility Functions'!$B$20+'System Utility'!D34*'Utility Functions'!$C$20+'Utility Functions'!$D$20</f>
        <v>0.9689999999999994</v>
      </c>
      <c r="F34" s="221">
        <v>9</v>
      </c>
      <c r="G34" s="222">
        <f>F34*F34*F34*'Utility Functions'!$A$39+F34*F34*'Utility Functions'!$B$39+'Utility Functions'!$C$39*'System Utility'!F34+'Utility Functions'!$D$39</f>
        <v>9.618399999999998</v>
      </c>
      <c r="H34" s="236">
        <v>9</v>
      </c>
      <c r="I34" s="232">
        <f>H34*H34*H34*'Utility Functions'!$A$60+H34*H34*'Utility Functions'!$B$60+'System Utility'!H34*'Utility Functions'!$C$60+'Utility Functions'!$D$60</f>
        <v>7.157700000000048</v>
      </c>
      <c r="J34" s="221">
        <v>9</v>
      </c>
      <c r="K34" s="222">
        <f>J34*J34*J34*'Utility Functions'!$A$79+J34*J34*'Utility Functions'!$B$79+'System Utility'!J34*'Utility Functions'!$C$79+'Utility Functions'!$D$79</f>
        <v>9</v>
      </c>
      <c r="L34" s="236">
        <v>8</v>
      </c>
      <c r="M34" s="232">
        <f>L34*L34*L34*'Utility Functions'!$A$100+L34*L34*'Utility Functions'!$B$100+'System Utility'!L34*'Utility Functions'!$C$100+'Utility Functions'!$D$100</f>
        <v>0.6983999999999995</v>
      </c>
      <c r="N34" s="221">
        <v>9</v>
      </c>
      <c r="O34" s="222">
        <f>N34*N34*N34*'Utility Functions'!$A$119+N34*N34*'Utility Functions'!$B$119+'System Utility'!N34*'Utility Functions'!$C$119+'Utility Functions'!$D$119</f>
        <v>9.859099999999994</v>
      </c>
      <c r="P34" s="236">
        <v>9</v>
      </c>
      <c r="Q34" s="232">
        <f>P34*P34*P34*'Utility Functions'!$A$140+P34*P34*'Utility Functions'!$B$140+'System Utility'!P34*'Utility Functions'!$C$140+'Utility Functions'!$D$140</f>
        <v>7.918699999999999</v>
      </c>
      <c r="R34" s="221">
        <v>6</v>
      </c>
      <c r="S34" s="228">
        <f>R34*R34*R34*'Utility Functions'!$A$159+R34*R34*'Utility Functions'!$B$159+'System Utility'!R34*'Utility Functions'!$C$159+'Utility Functions'!$D$159</f>
        <v>2.9540000000000006</v>
      </c>
      <c r="T34" s="220">
        <f>E34*'Utility Functions'!$K$166+'System Utility'!G34*'Utility Functions'!$K$167+'System Utility'!I34*'Utility Functions'!$K$168+'System Utility'!K34*'Utility Functions'!$K$169+'System Utility'!M34*'Utility Functions'!$K$170+'System Utility'!O34*'Utility Functions'!$K$171+'System Utility'!Q34*'Utility Functions'!$K$172+'System Utility'!S34*'Utility Functions'!$K$173</f>
        <v>6.035579726651487</v>
      </c>
    </row>
    <row r="35" spans="1:21" ht="11.25">
      <c r="A35" s="379"/>
      <c r="B35" s="415"/>
      <c r="C35" s="152" t="s">
        <v>587</v>
      </c>
      <c r="D35" s="230">
        <v>0</v>
      </c>
      <c r="E35" s="231">
        <f>D35*D35*D35*'Utility Functions'!$A$20+D35*D35*'Utility Functions'!$B$20+'System Utility'!D35*'Utility Functions'!$C$20+'Utility Functions'!$D$20</f>
        <v>9.9762</v>
      </c>
      <c r="F35" s="217">
        <v>0</v>
      </c>
      <c r="G35" s="218">
        <f>F35*F35*F35*'Utility Functions'!$A$39+F35*F35*'Utility Functions'!$B$39+'Utility Functions'!$C$39*'System Utility'!F35+'Utility Functions'!$D$39</f>
        <v>-0.0179</v>
      </c>
      <c r="H35" s="235"/>
      <c r="I35" s="231">
        <f>H35*H35*H35*'Utility Functions'!$A$60+H35*H35*'Utility Functions'!$B$60+'System Utility'!H35*'Utility Functions'!$C$60+'Utility Functions'!$D$60</f>
        <v>5E-14</v>
      </c>
      <c r="J35" s="217">
        <v>0</v>
      </c>
      <c r="K35" s="218">
        <f>J35*J35*J35*'Utility Functions'!$A$79+J35*J35*'Utility Functions'!$B$79+'System Utility'!J35*'Utility Functions'!$C$79+'Utility Functions'!$D$79</f>
        <v>0</v>
      </c>
      <c r="L35" s="235">
        <v>0</v>
      </c>
      <c r="M35" s="231">
        <f>L35*L35*L35*'Utility Functions'!$A$100+L35*L35*'Utility Functions'!$B$100+'System Utility'!L35*'Utility Functions'!$C$100+'Utility Functions'!$D$100</f>
        <v>9.9752</v>
      </c>
      <c r="N35" s="217">
        <v>0</v>
      </c>
      <c r="O35" s="218">
        <f>N35*N35*N35*'Utility Functions'!$A$119+N35*N35*'Utility Functions'!$B$119+'System Utility'!N35*'Utility Functions'!$C$119+'Utility Functions'!$D$119</f>
        <v>-0.0139</v>
      </c>
      <c r="P35" s="235">
        <v>0</v>
      </c>
      <c r="Q35" s="231">
        <f>P35*P35*P35*'Utility Functions'!$A$140+P35*P35*'Utility Functions'!$B$140+'System Utility'!P35*'Utility Functions'!$C$140+'Utility Functions'!$D$140</f>
        <v>-0.004</v>
      </c>
      <c r="R35" s="217">
        <v>0</v>
      </c>
      <c r="S35" s="227">
        <f>R35*R35*R35*'Utility Functions'!$A$159+R35*R35*'Utility Functions'!$B$159+'System Utility'!R35*'Utility Functions'!$C$159+'Utility Functions'!$D$159</f>
        <v>9.9968</v>
      </c>
      <c r="T35" s="219">
        <v>0</v>
      </c>
      <c r="U35" s="129" t="s">
        <v>721</v>
      </c>
    </row>
    <row r="36" spans="1:21" ht="11.25">
      <c r="A36" s="379"/>
      <c r="B36" s="415"/>
      <c r="C36" s="152" t="s">
        <v>588</v>
      </c>
      <c r="D36" s="230"/>
      <c r="E36" s="231">
        <f>D36*D36*D36*'Utility Functions'!$A$20+D36*D36*'Utility Functions'!$B$20+'System Utility'!D36*'Utility Functions'!$C$20+'Utility Functions'!$D$20</f>
        <v>9.9762</v>
      </c>
      <c r="F36" s="217"/>
      <c r="G36" s="218">
        <f>F36*F36*F36*'Utility Functions'!$A$39+F36*F36*'Utility Functions'!$B$39+'Utility Functions'!$C$39*'System Utility'!F36+'Utility Functions'!$D$39</f>
        <v>-0.0179</v>
      </c>
      <c r="H36" s="235"/>
      <c r="I36" s="231">
        <f>H36*H36*H36*'Utility Functions'!$A$60+H36*H36*'Utility Functions'!$B$60+'System Utility'!H36*'Utility Functions'!$C$60+'Utility Functions'!$D$60</f>
        <v>5E-14</v>
      </c>
      <c r="J36" s="217"/>
      <c r="K36" s="218">
        <f>J36*J36*J36*'Utility Functions'!$A$79+J36*J36*'Utility Functions'!$B$79+'System Utility'!J36*'Utility Functions'!$C$79+'Utility Functions'!$D$79</f>
        <v>0</v>
      </c>
      <c r="L36" s="235"/>
      <c r="M36" s="231">
        <f>L36*L36*L36*'Utility Functions'!$A$100+L36*L36*'Utility Functions'!$B$100+'System Utility'!L36*'Utility Functions'!$C$100+'Utility Functions'!$D$100</f>
        <v>9.9752</v>
      </c>
      <c r="N36" s="217"/>
      <c r="O36" s="218">
        <f>N36*N36*N36*'Utility Functions'!$A$119+N36*N36*'Utility Functions'!$B$119+'System Utility'!N36*'Utility Functions'!$C$119+'Utility Functions'!$D$119</f>
        <v>-0.0139</v>
      </c>
      <c r="P36" s="235"/>
      <c r="Q36" s="231">
        <f>P36*P36*P36*'Utility Functions'!$A$140+P36*P36*'Utility Functions'!$B$140+'System Utility'!P36*'Utility Functions'!$C$140+'Utility Functions'!$D$140</f>
        <v>-0.004</v>
      </c>
      <c r="R36" s="217"/>
      <c r="S36" s="227">
        <f>R36*R36*R36*'Utility Functions'!$A$159+R36*R36*'Utility Functions'!$B$159+'System Utility'!R36*'Utility Functions'!$C$159+'Utility Functions'!$D$159</f>
        <v>9.9968</v>
      </c>
      <c r="T36" s="219">
        <f>E36*'Utility Functions'!$K$166+'System Utility'!G36*'Utility Functions'!$K$167+'System Utility'!I36*'Utility Functions'!$K$168+'System Utility'!K36*'Utility Functions'!$K$169+'System Utility'!M36*'Utility Functions'!$K$170+'System Utility'!O36*'Utility Functions'!$K$171+'System Utility'!Q36*'Utility Functions'!$K$172+'System Utility'!S36*'Utility Functions'!$K$173</f>
        <v>3.6116268792710784</v>
      </c>
      <c r="U36" s="129" t="s">
        <v>721</v>
      </c>
    </row>
    <row r="37" spans="1:21" ht="11.25">
      <c r="A37" s="379"/>
      <c r="B37" s="415"/>
      <c r="C37" s="152" t="s">
        <v>589</v>
      </c>
      <c r="D37" s="230"/>
      <c r="E37" s="231">
        <f>D37*D37*D37*'Utility Functions'!$A$20+D37*D37*'Utility Functions'!$B$20+'System Utility'!D37*'Utility Functions'!$C$20+'Utility Functions'!$D$20</f>
        <v>9.9762</v>
      </c>
      <c r="F37" s="217"/>
      <c r="G37" s="218">
        <f>F37*F37*F37*'Utility Functions'!$A$39+F37*F37*'Utility Functions'!$B$39+'Utility Functions'!$C$39*'System Utility'!F37+'Utility Functions'!$D$39</f>
        <v>-0.0179</v>
      </c>
      <c r="H37" s="235"/>
      <c r="I37" s="231">
        <f>H37*H37*H37*'Utility Functions'!$A$60+H37*H37*'Utility Functions'!$B$60+'System Utility'!H37*'Utility Functions'!$C$60+'Utility Functions'!$D$60</f>
        <v>5E-14</v>
      </c>
      <c r="J37" s="217"/>
      <c r="K37" s="218">
        <f>J37*J37*J37*'Utility Functions'!$A$79+J37*J37*'Utility Functions'!$B$79+'System Utility'!J37*'Utility Functions'!$C$79+'Utility Functions'!$D$79</f>
        <v>0</v>
      </c>
      <c r="L37" s="235"/>
      <c r="M37" s="231">
        <f>L37*L37*L37*'Utility Functions'!$A$100+L37*L37*'Utility Functions'!$B$100+'System Utility'!L37*'Utility Functions'!$C$100+'Utility Functions'!$D$100</f>
        <v>9.9752</v>
      </c>
      <c r="N37" s="217"/>
      <c r="O37" s="218">
        <f>N37*N37*N37*'Utility Functions'!$A$119+N37*N37*'Utility Functions'!$B$119+'System Utility'!N37*'Utility Functions'!$C$119+'Utility Functions'!$D$119</f>
        <v>-0.0139</v>
      </c>
      <c r="P37" s="235"/>
      <c r="Q37" s="231">
        <f>P37*P37*P37*'Utility Functions'!$A$140+P37*P37*'Utility Functions'!$B$140+'System Utility'!P37*'Utility Functions'!$C$140+'Utility Functions'!$D$140</f>
        <v>-0.004</v>
      </c>
      <c r="R37" s="217"/>
      <c r="S37" s="227">
        <f>R37*R37*R37*'Utility Functions'!$A$159+R37*R37*'Utility Functions'!$B$159+'System Utility'!R37*'Utility Functions'!$C$159+'Utility Functions'!$D$159</f>
        <v>9.9968</v>
      </c>
      <c r="T37" s="219">
        <f>E37*'Utility Functions'!$K$166+'System Utility'!G37*'Utility Functions'!$K$167+'System Utility'!I37*'Utility Functions'!$K$168+'System Utility'!K37*'Utility Functions'!$K$169+'System Utility'!M37*'Utility Functions'!$K$170+'System Utility'!O37*'Utility Functions'!$K$171+'System Utility'!Q37*'Utility Functions'!$K$172+'System Utility'!S37*'Utility Functions'!$K$173</f>
        <v>3.6116268792710784</v>
      </c>
      <c r="U37" s="129" t="s">
        <v>720</v>
      </c>
    </row>
    <row r="38" spans="1:21" ht="11.25">
      <c r="A38" s="379"/>
      <c r="B38" s="415"/>
      <c r="C38" s="152" t="s">
        <v>590</v>
      </c>
      <c r="D38" s="230"/>
      <c r="E38" s="231">
        <f>D38*D38*D38*'Utility Functions'!$A$20+D38*D38*'Utility Functions'!$B$20+'System Utility'!D38*'Utility Functions'!$C$20+'Utility Functions'!$D$20</f>
        <v>9.9762</v>
      </c>
      <c r="F38" s="217"/>
      <c r="G38" s="218">
        <f>F38*F38*F38*'Utility Functions'!$A$39+F38*F38*'Utility Functions'!$B$39+'Utility Functions'!$C$39*'System Utility'!F38+'Utility Functions'!$D$39</f>
        <v>-0.0179</v>
      </c>
      <c r="H38" s="235"/>
      <c r="I38" s="231">
        <f>H38*H38*H38*'Utility Functions'!$A$60+H38*H38*'Utility Functions'!$B$60+'System Utility'!H38*'Utility Functions'!$C$60+'Utility Functions'!$D$60</f>
        <v>5E-14</v>
      </c>
      <c r="J38" s="217"/>
      <c r="K38" s="218">
        <f>J38*J38*J38*'Utility Functions'!$A$79+J38*J38*'Utility Functions'!$B$79+'System Utility'!J38*'Utility Functions'!$C$79+'Utility Functions'!$D$79</f>
        <v>0</v>
      </c>
      <c r="L38" s="235"/>
      <c r="M38" s="231">
        <f>L38*L38*L38*'Utility Functions'!$A$100+L38*L38*'Utility Functions'!$B$100+'System Utility'!L38*'Utility Functions'!$C$100+'Utility Functions'!$D$100</f>
        <v>9.9752</v>
      </c>
      <c r="N38" s="217"/>
      <c r="O38" s="218">
        <f>N38*N38*N38*'Utility Functions'!$A$119+N38*N38*'Utility Functions'!$B$119+'System Utility'!N38*'Utility Functions'!$C$119+'Utility Functions'!$D$119</f>
        <v>-0.0139</v>
      </c>
      <c r="P38" s="235"/>
      <c r="Q38" s="231">
        <f>P38*P38*P38*'Utility Functions'!$A$140+P38*P38*'Utility Functions'!$B$140+'System Utility'!P38*'Utility Functions'!$C$140+'Utility Functions'!$D$140</f>
        <v>-0.004</v>
      </c>
      <c r="R38" s="217"/>
      <c r="S38" s="227">
        <f>R38*R38*R38*'Utility Functions'!$A$159+R38*R38*'Utility Functions'!$B$159+'System Utility'!R38*'Utility Functions'!$C$159+'Utility Functions'!$D$159</f>
        <v>9.9968</v>
      </c>
      <c r="T38" s="219">
        <f>E38*'Utility Functions'!$K$166+'System Utility'!G38*'Utility Functions'!$K$167+'System Utility'!I38*'Utility Functions'!$K$168+'System Utility'!K38*'Utility Functions'!$K$169+'System Utility'!M38*'Utility Functions'!$K$170+'System Utility'!O38*'Utility Functions'!$K$171+'System Utility'!Q38*'Utility Functions'!$K$172+'System Utility'!S38*'Utility Functions'!$K$173</f>
        <v>3.6116268792710784</v>
      </c>
      <c r="U38" s="129" t="s">
        <v>728</v>
      </c>
    </row>
    <row r="39" spans="1:21" ht="22.5">
      <c r="A39" s="379"/>
      <c r="B39" s="415"/>
      <c r="C39" s="152" t="s">
        <v>591</v>
      </c>
      <c r="D39" s="230"/>
      <c r="E39" s="231">
        <f>D39*D39*D39*'Utility Functions'!$A$20+D39*D39*'Utility Functions'!$B$20+'System Utility'!D39*'Utility Functions'!$C$20+'Utility Functions'!$D$20</f>
        <v>9.9762</v>
      </c>
      <c r="F39" s="217"/>
      <c r="G39" s="218">
        <f>F39*F39*F39*'Utility Functions'!$A$39+F39*F39*'Utility Functions'!$B$39+'Utility Functions'!$C$39*'System Utility'!F39+'Utility Functions'!$D$39</f>
        <v>-0.0179</v>
      </c>
      <c r="H39" s="235"/>
      <c r="I39" s="231">
        <f>H39*H39*H39*'Utility Functions'!$A$60+H39*H39*'Utility Functions'!$B$60+'System Utility'!H39*'Utility Functions'!$C$60+'Utility Functions'!$D$60</f>
        <v>5E-14</v>
      </c>
      <c r="J39" s="217"/>
      <c r="K39" s="218">
        <f>J39*J39*J39*'Utility Functions'!$A$79+J39*J39*'Utility Functions'!$B$79+'System Utility'!J39*'Utility Functions'!$C$79+'Utility Functions'!$D$79</f>
        <v>0</v>
      </c>
      <c r="L39" s="235"/>
      <c r="M39" s="231">
        <f>L39*L39*L39*'Utility Functions'!$A$100+L39*L39*'Utility Functions'!$B$100+'System Utility'!L39*'Utility Functions'!$C$100+'Utility Functions'!$D$100</f>
        <v>9.9752</v>
      </c>
      <c r="N39" s="217"/>
      <c r="O39" s="218">
        <f>N39*N39*N39*'Utility Functions'!$A$119+N39*N39*'Utility Functions'!$B$119+'System Utility'!N39*'Utility Functions'!$C$119+'Utility Functions'!$D$119</f>
        <v>-0.0139</v>
      </c>
      <c r="P39" s="235"/>
      <c r="Q39" s="231">
        <f>P39*P39*P39*'Utility Functions'!$A$140+P39*P39*'Utility Functions'!$B$140+'System Utility'!P39*'Utility Functions'!$C$140+'Utility Functions'!$D$140</f>
        <v>-0.004</v>
      </c>
      <c r="R39" s="217"/>
      <c r="S39" s="227">
        <f>R39*R39*R39*'Utility Functions'!$A$159+R39*R39*'Utility Functions'!$B$159+'System Utility'!R39*'Utility Functions'!$C$159+'Utility Functions'!$D$159</f>
        <v>9.9968</v>
      </c>
      <c r="T39" s="219">
        <f>E39*'Utility Functions'!$K$166+'System Utility'!G39*'Utility Functions'!$K$167+'System Utility'!I39*'Utility Functions'!$K$168+'System Utility'!K39*'Utility Functions'!$K$169+'System Utility'!M39*'Utility Functions'!$K$170+'System Utility'!O39*'Utility Functions'!$K$171+'System Utility'!Q39*'Utility Functions'!$K$172+'System Utility'!S39*'Utility Functions'!$K$173</f>
        <v>3.6116268792710784</v>
      </c>
      <c r="U39" s="129" t="s">
        <v>722</v>
      </c>
    </row>
    <row r="40" spans="1:21" ht="11.25">
      <c r="A40" s="418"/>
      <c r="B40" s="416"/>
      <c r="C40" s="152" t="s">
        <v>592</v>
      </c>
      <c r="D40" s="230"/>
      <c r="E40" s="231">
        <f>D40*D40*D40*'Utility Functions'!$A$20+D40*D40*'Utility Functions'!$B$20+'System Utility'!D40*'Utility Functions'!$C$20+'Utility Functions'!$D$20</f>
        <v>9.9762</v>
      </c>
      <c r="F40" s="217"/>
      <c r="G40" s="218">
        <f>F40*F40*F40*'Utility Functions'!$A$39+F40*F40*'Utility Functions'!$B$39+'Utility Functions'!$C$39*'System Utility'!F40+'Utility Functions'!$D$39</f>
        <v>-0.0179</v>
      </c>
      <c r="H40" s="235"/>
      <c r="I40" s="231">
        <f>H40*H40*H40*'Utility Functions'!$A$60+H40*H40*'Utility Functions'!$B$60+'System Utility'!H40*'Utility Functions'!$C$60+'Utility Functions'!$D$60</f>
        <v>5E-14</v>
      </c>
      <c r="J40" s="217"/>
      <c r="K40" s="218">
        <f>J40*J40*J40*'Utility Functions'!$A$79+J40*J40*'Utility Functions'!$B$79+'System Utility'!J40*'Utility Functions'!$C$79+'Utility Functions'!$D$79</f>
        <v>0</v>
      </c>
      <c r="L40" s="235"/>
      <c r="M40" s="231">
        <f>L40*L40*L40*'Utility Functions'!$A$100+L40*L40*'Utility Functions'!$B$100+'System Utility'!L40*'Utility Functions'!$C$100+'Utility Functions'!$D$100</f>
        <v>9.9752</v>
      </c>
      <c r="N40" s="217"/>
      <c r="O40" s="218">
        <f>N40*N40*N40*'Utility Functions'!$A$119+N40*N40*'Utility Functions'!$B$119+'System Utility'!N40*'Utility Functions'!$C$119+'Utility Functions'!$D$119</f>
        <v>-0.0139</v>
      </c>
      <c r="P40" s="235"/>
      <c r="Q40" s="231">
        <f>P40*P40*P40*'Utility Functions'!$A$140+P40*P40*'Utility Functions'!$B$140+'System Utility'!P40*'Utility Functions'!$C$140+'Utility Functions'!$D$140</f>
        <v>-0.004</v>
      </c>
      <c r="R40" s="217"/>
      <c r="S40" s="227">
        <f>R40*R40*R40*'Utility Functions'!$A$159+R40*R40*'Utility Functions'!$B$159+'System Utility'!R40*'Utility Functions'!$C$159+'Utility Functions'!$D$159</f>
        <v>9.9968</v>
      </c>
      <c r="T40" s="219">
        <f>E40*'Utility Functions'!$K$166+'System Utility'!G40*'Utility Functions'!$K$167+'System Utility'!I40*'Utility Functions'!$K$168+'System Utility'!K40*'Utility Functions'!$K$169+'System Utility'!M40*'Utility Functions'!$K$170+'System Utility'!O40*'Utility Functions'!$K$171+'System Utility'!Q40*'Utility Functions'!$K$172+'System Utility'!S40*'Utility Functions'!$K$173</f>
        <v>3.6116268792710784</v>
      </c>
      <c r="U40" s="129" t="s">
        <v>723</v>
      </c>
    </row>
    <row r="41" spans="1:20" ht="11.25">
      <c r="A41" s="418"/>
      <c r="B41" s="416"/>
      <c r="C41" s="152" t="s">
        <v>716</v>
      </c>
      <c r="D41" s="225">
        <v>8</v>
      </c>
      <c r="E41" s="232">
        <f>D41*D41*D41*'Utility Functions'!$A$20+D41*D41*'Utility Functions'!$B$20+'System Utility'!D41*'Utility Functions'!$C$20+'Utility Functions'!$D$20</f>
        <v>0.9689999999999994</v>
      </c>
      <c r="F41" s="221">
        <v>9</v>
      </c>
      <c r="G41" s="222">
        <f>F41*F41*F41*'Utility Functions'!$A$39+F41*F41*'Utility Functions'!$B$39+'Utility Functions'!$C$39*'System Utility'!F41+'Utility Functions'!$D$39</f>
        <v>9.618399999999998</v>
      </c>
      <c r="H41" s="236">
        <v>9</v>
      </c>
      <c r="I41" s="232">
        <f>H41*H41*H41*'Utility Functions'!$A$60+H41*H41*'Utility Functions'!$B$60+'System Utility'!H41*'Utility Functions'!$C$60+'Utility Functions'!$D$60</f>
        <v>7.157700000000048</v>
      </c>
      <c r="J41" s="221">
        <v>9</v>
      </c>
      <c r="K41" s="222">
        <f>J41*J41*J41*'Utility Functions'!$A$79+J41*J41*'Utility Functions'!$B$79+'System Utility'!J41*'Utility Functions'!$C$79+'Utility Functions'!$D$79</f>
        <v>9</v>
      </c>
      <c r="L41" s="236">
        <v>8</v>
      </c>
      <c r="M41" s="232">
        <f>L41*L41*L41*'Utility Functions'!$A$100+L41*L41*'Utility Functions'!$B$100+'System Utility'!L41*'Utility Functions'!$C$100+'Utility Functions'!$D$100</f>
        <v>0.6983999999999995</v>
      </c>
      <c r="N41" s="221">
        <v>9</v>
      </c>
      <c r="O41" s="222">
        <f>N41*N41*N41*'Utility Functions'!$A$119+N41*N41*'Utility Functions'!$B$119+'System Utility'!N41*'Utility Functions'!$C$119+'Utility Functions'!$D$119</f>
        <v>9.859099999999994</v>
      </c>
      <c r="P41" s="236">
        <v>9</v>
      </c>
      <c r="Q41" s="232">
        <f>P41*P41*P41*'Utility Functions'!$A$140+P41*P41*'Utility Functions'!$B$140+'System Utility'!P41*'Utility Functions'!$C$140+'Utility Functions'!$D$140</f>
        <v>7.918699999999999</v>
      </c>
      <c r="R41" s="221">
        <v>4</v>
      </c>
      <c r="S41" s="228">
        <f>R41*R41*R41*'Utility Functions'!$A$159+R41*R41*'Utility Functions'!$B$159+'System Utility'!R41*'Utility Functions'!$C$159+'Utility Functions'!$D$159</f>
        <v>3.5280000000000014</v>
      </c>
      <c r="T41" s="220">
        <f>E41*'Utility Functions'!$K$166+'System Utility'!G41*'Utility Functions'!$K$167+'System Utility'!I41*'Utility Functions'!$K$168+'System Utility'!K41*'Utility Functions'!$K$169+'System Utility'!M41*'Utility Functions'!$K$170+'System Utility'!O41*'Utility Functions'!$K$171+'System Utility'!Q41*'Utility Functions'!$K$172+'System Utility'!S41*'Utility Functions'!$K$173</f>
        <v>6.110108200455587</v>
      </c>
    </row>
    <row r="42" spans="1:21" ht="12" thickBot="1">
      <c r="A42" s="380"/>
      <c r="B42" s="417"/>
      <c r="C42" s="280" t="s">
        <v>718</v>
      </c>
      <c r="D42" s="233"/>
      <c r="E42" s="234"/>
      <c r="F42" s="229"/>
      <c r="G42" s="226"/>
      <c r="H42" s="233"/>
      <c r="I42" s="234"/>
      <c r="J42" s="229"/>
      <c r="K42" s="226"/>
      <c r="L42" s="233"/>
      <c r="M42" s="234"/>
      <c r="N42" s="229"/>
      <c r="O42" s="226"/>
      <c r="P42" s="233"/>
      <c r="Q42" s="234"/>
      <c r="R42" s="229"/>
      <c r="S42" s="226"/>
      <c r="T42" s="238"/>
      <c r="U42" s="129" t="s">
        <v>729</v>
      </c>
    </row>
    <row r="43" spans="1:20" ht="11.25">
      <c r="A43" s="413" t="s">
        <v>625</v>
      </c>
      <c r="B43" s="373" t="s">
        <v>626</v>
      </c>
      <c r="C43" s="155" t="s">
        <v>634</v>
      </c>
      <c r="D43" s="147">
        <v>7</v>
      </c>
      <c r="E43" s="208">
        <f>D43*D43*D43*'Utility Functions'!$A$20+D43*D43*'Utility Functions'!$B$20+'System Utility'!D43*'Utility Functions'!$C$20+'Utility Functions'!$D$20</f>
        <v>2.1620999999999997</v>
      </c>
      <c r="F43" s="163">
        <v>1</v>
      </c>
      <c r="G43" s="212">
        <f>F43*F43*F43*'Utility Functions'!$A$39+F43*F43*'Utility Functions'!$B$39+'Utility Functions'!$C$39*'System Utility'!F43+'Utility Functions'!$D$39</f>
        <v>2.3815999999999997</v>
      </c>
      <c r="H43" s="215">
        <v>6</v>
      </c>
      <c r="I43" s="237">
        <f>H43*H43*H43*'Utility Functions'!$A$60+H43*H43*'Utility Functions'!$B$60+'System Utility'!H43*'Utility Functions'!$C$60+'Utility Functions'!$D$60</f>
        <v>2.2464000000000497</v>
      </c>
      <c r="J43" s="163">
        <v>6</v>
      </c>
      <c r="K43" s="212">
        <f>J43*J43*J43*'Utility Functions'!$A$79+J43*J43*'Utility Functions'!$B$79+'System Utility'!J43*'Utility Functions'!$C$79+'Utility Functions'!$D$79</f>
        <v>6</v>
      </c>
      <c r="L43" s="167">
        <v>8</v>
      </c>
      <c r="M43" s="208">
        <f>L43*L43*L43*'Utility Functions'!$A$100+L43*L43*'Utility Functions'!$B$100+'System Utility'!L43*'Utility Functions'!$C$100+'Utility Functions'!$D$100</f>
        <v>0.6983999999999995</v>
      </c>
      <c r="N43" s="163">
        <v>8</v>
      </c>
      <c r="O43" s="212">
        <f>N43*N43*N43*'Utility Functions'!$A$119+N43*N43*'Utility Functions'!$B$119+'System Utility'!N43*'Utility Functions'!$C$119+'Utility Functions'!$D$119</f>
        <v>9.7501</v>
      </c>
      <c r="P43" s="167">
        <v>6</v>
      </c>
      <c r="Q43" s="208">
        <f>P43*P43*P43*'Utility Functions'!$A$140+P43*P43*'Utility Functions'!$B$140+'System Utility'!P43*'Utility Functions'!$C$140+'Utility Functions'!$D$140</f>
        <v>5.284999999999998</v>
      </c>
      <c r="R43" s="163">
        <v>5</v>
      </c>
      <c r="S43" s="161">
        <f>R43*R43*R43*'Utility Functions'!$A$159+R43*R43*'Utility Functions'!$B$159+'System Utility'!R43*'Utility Functions'!$C$159+'Utility Functions'!$D$159</f>
        <v>3.167300000000001</v>
      </c>
      <c r="T43" s="203">
        <f>E43*'Utility Functions'!$K$166+'System Utility'!G43*'Utility Functions'!$K$167+'System Utility'!I43*'Utility Functions'!$K$168+'System Utility'!K43*'Utility Functions'!$K$169+'System Utility'!M43*'Utility Functions'!$K$170+'System Utility'!O43*'Utility Functions'!$K$171+'System Utility'!Q43*'Utility Functions'!$K$172+'System Utility'!S43*'Utility Functions'!$K$173</f>
        <v>4.136605694760828</v>
      </c>
    </row>
    <row r="44" spans="1:20" ht="22.5">
      <c r="A44" s="379"/>
      <c r="B44" s="376"/>
      <c r="C44" s="156" t="s">
        <v>642</v>
      </c>
      <c r="D44" s="147">
        <v>5</v>
      </c>
      <c r="E44" s="206">
        <f>D44*D44*D44*'Utility Functions'!$A$20+D44*D44*'Utility Functions'!$B$20+'System Utility'!D44*'Utility Functions'!$C$20+'Utility Functions'!$D$20</f>
        <v>5.246700000000001</v>
      </c>
      <c r="F44" s="132">
        <v>3</v>
      </c>
      <c r="G44" s="210">
        <f>F44*F44*F44*'Utility Functions'!$A$39+F44*F44*'Utility Functions'!$B$39+'Utility Functions'!$C$39*'System Utility'!F44+'Utility Functions'!$D$39</f>
        <v>5.809599999999999</v>
      </c>
      <c r="H44" s="168">
        <v>7</v>
      </c>
      <c r="I44" s="206">
        <f>H44*H44*H44*'Utility Functions'!$A$60+H44*H44*'Utility Functions'!$B$60+'System Utility'!H44*'Utility Functions'!$C$60+'Utility Functions'!$D$60</f>
        <v>3.3845000000000494</v>
      </c>
      <c r="J44" s="132">
        <v>7</v>
      </c>
      <c r="K44" s="210">
        <f>J44*J44*J44*'Utility Functions'!$A$79+J44*J44*'Utility Functions'!$B$79+'System Utility'!J44*'Utility Functions'!$C$79+'Utility Functions'!$D$79</f>
        <v>7</v>
      </c>
      <c r="L44" s="168">
        <v>6</v>
      </c>
      <c r="M44" s="206">
        <f>L44*L44*L44*'Utility Functions'!$A$100+L44*L44*'Utility Functions'!$B$100+'System Utility'!L44*'Utility Functions'!$C$100+'Utility Functions'!$D$100</f>
        <v>1.2379999999999995</v>
      </c>
      <c r="N44" s="132">
        <v>7</v>
      </c>
      <c r="O44" s="210">
        <f>N44*N44*N44*'Utility Functions'!$A$119+N44*N44*'Utility Functions'!$B$119+'System Utility'!N44*'Utility Functions'!$C$119+'Utility Functions'!$D$119</f>
        <v>9.584499999999998</v>
      </c>
      <c r="P44" s="168">
        <v>8</v>
      </c>
      <c r="Q44" s="206">
        <f>P44*P44*P44*'Utility Functions'!$A$140+P44*P44*'Utility Functions'!$B$140+'System Utility'!P44*'Utility Functions'!$C$140+'Utility Functions'!$D$140</f>
        <v>6.568</v>
      </c>
      <c r="R44" s="132">
        <v>3</v>
      </c>
      <c r="S44" s="131">
        <f>R44*R44*R44*'Utility Functions'!$A$159+R44*R44*'Utility Functions'!$B$159+'System Utility'!R44*'Utility Functions'!$C$159+'Utility Functions'!$D$159</f>
        <v>4.2137</v>
      </c>
      <c r="T44" s="201">
        <f>E44*'Utility Functions'!$K$166+'System Utility'!G44*'Utility Functions'!$K$167+'System Utility'!I44*'Utility Functions'!$K$168+'System Utility'!K44*'Utility Functions'!$K$169+'System Utility'!M44*'Utility Functions'!$K$170+'System Utility'!O44*'Utility Functions'!$K$171+'System Utility'!Q44*'Utility Functions'!$K$172+'System Utility'!S44*'Utility Functions'!$K$173</f>
        <v>5.439080410022786</v>
      </c>
    </row>
    <row r="45" spans="1:20" ht="12.75" customHeight="1">
      <c r="A45" s="379"/>
      <c r="B45" s="376"/>
      <c r="C45" s="156" t="s">
        <v>650</v>
      </c>
      <c r="D45" s="147">
        <v>8</v>
      </c>
      <c r="E45" s="206">
        <f>D45*D45*D45*'Utility Functions'!$A$20+D45*D45*'Utility Functions'!$B$20+'System Utility'!D45*'Utility Functions'!$C$20+'Utility Functions'!$D$20</f>
        <v>0.9689999999999994</v>
      </c>
      <c r="F45" s="132">
        <v>4</v>
      </c>
      <c r="G45" s="210">
        <f>F45*F45*F45*'Utility Functions'!$A$39+F45*F45*'Utility Functions'!$B$39+'Utility Functions'!$C$39*'System Utility'!F45+'Utility Functions'!$D$39</f>
        <v>6.9628999999999985</v>
      </c>
      <c r="H45" s="168">
        <v>8</v>
      </c>
      <c r="I45" s="206">
        <f>H45*H45*H45*'Utility Functions'!$A$60+H45*H45*'Utility Functions'!$B$60+'System Utility'!H45*'Utility Functions'!$C$60+'Utility Functions'!$D$60</f>
        <v>4.990400000000049</v>
      </c>
      <c r="J45" s="132">
        <v>8</v>
      </c>
      <c r="K45" s="210">
        <f>J45*J45*J45*'Utility Functions'!$A$79+J45*J45*'Utility Functions'!$B$79+'System Utility'!J45*'Utility Functions'!$C$79+'Utility Functions'!$D$79</f>
        <v>8</v>
      </c>
      <c r="L45" s="168">
        <v>8</v>
      </c>
      <c r="M45" s="206">
        <f>L45*L45*L45*'Utility Functions'!$A$100+L45*L45*'Utility Functions'!$B$100+'System Utility'!L45*'Utility Functions'!$C$100+'Utility Functions'!$D$100</f>
        <v>0.6983999999999995</v>
      </c>
      <c r="N45" s="132">
        <v>6</v>
      </c>
      <c r="O45" s="210">
        <f>N45*N45*N45*'Utility Functions'!$A$119+N45*N45*'Utility Functions'!$B$119+'System Utility'!N45*'Utility Functions'!$C$119+'Utility Functions'!$D$119</f>
        <v>9.2807</v>
      </c>
      <c r="P45" s="168">
        <v>7</v>
      </c>
      <c r="Q45" s="206">
        <f>P45*P45*P45*'Utility Functions'!$A$140+P45*P45*'Utility Functions'!$B$140+'System Utility'!P45*'Utility Functions'!$C$140+'Utility Functions'!$D$140</f>
        <v>5.749300000000002</v>
      </c>
      <c r="R45" s="132">
        <v>4</v>
      </c>
      <c r="S45" s="131">
        <f>R45*R45*R45*'Utility Functions'!$A$159+R45*R45*'Utility Functions'!$B$159+'System Utility'!R45*'Utility Functions'!$C$159+'Utility Functions'!$D$159</f>
        <v>3.5280000000000014</v>
      </c>
      <c r="T45" s="201">
        <f>E45*'Utility Functions'!$K$166+'System Utility'!G45*'Utility Functions'!$K$167+'System Utility'!I45*'Utility Functions'!$K$168+'System Utility'!K45*'Utility Functions'!$K$169+'System Utility'!M45*'Utility Functions'!$K$170+'System Utility'!O45*'Utility Functions'!$K$171+'System Utility'!Q45*'Utility Functions'!$K$172+'System Utility'!S45*'Utility Functions'!$K$173</f>
        <v>5.0299897494305315</v>
      </c>
    </row>
    <row r="46" spans="1:20" ht="12.75" customHeight="1" thickBot="1">
      <c r="A46" s="379"/>
      <c r="B46" s="374"/>
      <c r="C46" s="270" t="s">
        <v>655</v>
      </c>
      <c r="D46" s="271">
        <v>9</v>
      </c>
      <c r="E46" s="256">
        <f>D46*D46*D46*'Utility Functions'!$A$20+D46*D46*'Utility Functions'!$B$20+'System Utility'!D46*'Utility Functions'!$C$20+'Utility Functions'!$D$20</f>
        <v>0.21029999999999838</v>
      </c>
      <c r="F46" s="257">
        <v>5</v>
      </c>
      <c r="G46" s="258">
        <f>F46*F46*F46*'Utility Functions'!$A$39+F46*F46*'Utility Functions'!$B$39+'Utility Functions'!$C$39*'System Utility'!F46+'Utility Functions'!$D$39</f>
        <v>7.825599999999999</v>
      </c>
      <c r="H46" s="259">
        <v>8</v>
      </c>
      <c r="I46" s="256">
        <f>H46*H46*H46*'Utility Functions'!$A$60+H46*H46*'Utility Functions'!$B$60+'System Utility'!H46*'Utility Functions'!$C$60+'Utility Functions'!$D$60</f>
        <v>4.990400000000049</v>
      </c>
      <c r="J46" s="257">
        <v>8</v>
      </c>
      <c r="K46" s="258">
        <f>J46*J46*J46*'Utility Functions'!$A$79+J46*J46*'Utility Functions'!$B$79+'System Utility'!J46*'Utility Functions'!$C$79+'Utility Functions'!$D$79</f>
        <v>8</v>
      </c>
      <c r="L46" s="259">
        <v>6</v>
      </c>
      <c r="M46" s="256">
        <f>L46*L46*L46*'Utility Functions'!$A$100+L46*L46*'Utility Functions'!$B$100+'System Utility'!L46*'Utility Functions'!$C$100+'Utility Functions'!$D$100</f>
        <v>1.2379999999999995</v>
      </c>
      <c r="N46" s="257">
        <v>9</v>
      </c>
      <c r="O46" s="258">
        <f>N46*N46*N46*'Utility Functions'!$A$119+N46*N46*'Utility Functions'!$B$119+'System Utility'!N46*'Utility Functions'!$C$119+'Utility Functions'!$D$119</f>
        <v>9.859099999999994</v>
      </c>
      <c r="P46" s="259">
        <v>9</v>
      </c>
      <c r="Q46" s="256">
        <f>P46*P46*P46*'Utility Functions'!$A$140+P46*P46*'Utility Functions'!$B$140+'System Utility'!P46*'Utility Functions'!$C$140+'Utility Functions'!$D$140</f>
        <v>7.918699999999999</v>
      </c>
      <c r="R46" s="257">
        <v>4</v>
      </c>
      <c r="S46" s="260">
        <f>R46*R46*R46*'Utility Functions'!$A$159+R46*R46*'Utility Functions'!$B$159+'System Utility'!R46*'Utility Functions'!$C$159+'Utility Functions'!$D$159</f>
        <v>3.5280000000000014</v>
      </c>
      <c r="T46" s="272">
        <f>E46*'Utility Functions'!$K$166+'System Utility'!G46*'Utility Functions'!$K$167+'System Utility'!I46*'Utility Functions'!$K$168+'System Utility'!K46*'Utility Functions'!$K$169+'System Utility'!M46*'Utility Functions'!$K$170+'System Utility'!O46*'Utility Functions'!$K$171+'System Utility'!Q46*'Utility Functions'!$K$172+'System Utility'!S46*'Utility Functions'!$K$173</f>
        <v>5.494343280182239</v>
      </c>
    </row>
    <row r="47" spans="1:20" ht="12.75" customHeight="1">
      <c r="A47" s="379"/>
      <c r="B47" s="375" t="s">
        <v>627</v>
      </c>
      <c r="C47" s="154" t="s">
        <v>635</v>
      </c>
      <c r="D47" s="140">
        <v>8</v>
      </c>
      <c r="E47" s="205">
        <f>D47*D47*D47*'Utility Functions'!$A$20+D47*D47*'Utility Functions'!$B$20+'System Utility'!D47*'Utility Functions'!$C$20+'Utility Functions'!$D$20</f>
        <v>0.9689999999999994</v>
      </c>
      <c r="F47" s="162">
        <v>6</v>
      </c>
      <c r="G47" s="209">
        <f>F47*F47*F47*'Utility Functions'!$A$39+F47*F47*'Utility Functions'!$B$39+'Utility Functions'!$C$39*'System Utility'!F47+'Utility Functions'!$D$39</f>
        <v>8.460099999999997</v>
      </c>
      <c r="H47" s="171">
        <v>8</v>
      </c>
      <c r="I47" s="205">
        <f>H47*H47*H47*'Utility Functions'!$A$60+H47*H47*'Utility Functions'!$B$60+'System Utility'!H47*'Utility Functions'!$C$60+'Utility Functions'!$D$60</f>
        <v>4.990400000000049</v>
      </c>
      <c r="J47" s="162">
        <v>8</v>
      </c>
      <c r="K47" s="209">
        <f>J47*J47*J47*'Utility Functions'!$A$79+J47*J47*'Utility Functions'!$B$79+'System Utility'!J47*'Utility Functions'!$C$79+'Utility Functions'!$D$79</f>
        <v>8</v>
      </c>
      <c r="L47" s="171">
        <v>4</v>
      </c>
      <c r="M47" s="205">
        <f>L47*L47*L47*'Utility Functions'!$A$100+L47*L47*'Utility Functions'!$B$100+'System Utility'!L47*'Utility Functions'!$C$100+'Utility Functions'!$D$100</f>
        <v>2.4327999999999994</v>
      </c>
      <c r="N47" s="162">
        <v>8</v>
      </c>
      <c r="O47" s="209">
        <f>N47*N47*N47*'Utility Functions'!$A$119+N47*N47*'Utility Functions'!$B$119+'System Utility'!N47*'Utility Functions'!$C$119+'Utility Functions'!$D$119</f>
        <v>9.7501</v>
      </c>
      <c r="P47" s="171">
        <v>8</v>
      </c>
      <c r="Q47" s="205">
        <f>P47*P47*P47*'Utility Functions'!$A$140+P47*P47*'Utility Functions'!$B$140+'System Utility'!P47*'Utility Functions'!$C$140+'Utility Functions'!$D$140</f>
        <v>6.568</v>
      </c>
      <c r="R47" s="162">
        <v>1</v>
      </c>
      <c r="S47" s="136">
        <f>R47*R47*R47*'Utility Functions'!$A$159+R47*R47*'Utility Functions'!$B$159+'System Utility'!R47*'Utility Functions'!$C$159+'Utility Functions'!$D$159</f>
        <v>7.2705</v>
      </c>
      <c r="T47" s="200">
        <f>E47*'Utility Functions'!$K$166+'System Utility'!G47*'Utility Functions'!$K$167+'System Utility'!I47*'Utility Functions'!$K$168+'System Utility'!K47*'Utility Functions'!$K$169+'System Utility'!M47*'Utility Functions'!$K$170+'System Utility'!O47*'Utility Functions'!$K$171+'System Utility'!Q47*'Utility Functions'!$K$172+'System Utility'!S47*'Utility Functions'!$K$173</f>
        <v>6.027583371298412</v>
      </c>
    </row>
    <row r="48" spans="1:20" ht="12.75" customHeight="1" thickBot="1">
      <c r="A48" s="379"/>
      <c r="B48" s="377"/>
      <c r="C48" s="239" t="s">
        <v>660</v>
      </c>
      <c r="D48" s="240">
        <v>4</v>
      </c>
      <c r="E48" s="241">
        <f>D48*D48*D48*'Utility Functions'!$A$20+D48*D48*'Utility Functions'!$B$20+'System Utility'!D48*'Utility Functions'!$C$20+'Utility Functions'!$D$20</f>
        <v>6.835800000000001</v>
      </c>
      <c r="F48" s="242">
        <v>6</v>
      </c>
      <c r="G48" s="243">
        <f>F48*F48*F48*'Utility Functions'!$A$39+F48*F48*'Utility Functions'!$B$39+'Utility Functions'!$C$39*'System Utility'!F48+'Utility Functions'!$D$39</f>
        <v>8.460099999999997</v>
      </c>
      <c r="H48" s="244">
        <v>8</v>
      </c>
      <c r="I48" s="241">
        <f>H48*H48*H48*'Utility Functions'!$A$60+H48*H48*'Utility Functions'!$B$60+'System Utility'!H48*'Utility Functions'!$C$60+'Utility Functions'!$D$60</f>
        <v>4.990400000000049</v>
      </c>
      <c r="J48" s="242">
        <v>8</v>
      </c>
      <c r="K48" s="243">
        <f>J48*J48*J48*'Utility Functions'!$A$79+J48*J48*'Utility Functions'!$B$79+'System Utility'!J48*'Utility Functions'!$C$79+'Utility Functions'!$D$79</f>
        <v>8</v>
      </c>
      <c r="L48" s="244">
        <v>8</v>
      </c>
      <c r="M48" s="241">
        <f>L48*L48*L48*'Utility Functions'!$A$100+L48*L48*'Utility Functions'!$B$100+'System Utility'!L48*'Utility Functions'!$C$100+'Utility Functions'!$D$100</f>
        <v>0.6983999999999995</v>
      </c>
      <c r="N48" s="242">
        <v>8</v>
      </c>
      <c r="O48" s="243">
        <f>N48*N48*N48*'Utility Functions'!$A$119+N48*N48*'Utility Functions'!$B$119+'System Utility'!N48*'Utility Functions'!$C$119+'Utility Functions'!$D$119</f>
        <v>9.7501</v>
      </c>
      <c r="P48" s="244">
        <v>8</v>
      </c>
      <c r="Q48" s="241">
        <f>P48*P48*P48*'Utility Functions'!$A$140+P48*P48*'Utility Functions'!$B$140+'System Utility'!P48*'Utility Functions'!$C$140+'Utility Functions'!$D$140</f>
        <v>6.568</v>
      </c>
      <c r="R48" s="242">
        <v>3</v>
      </c>
      <c r="S48" s="245">
        <f>R48*R48*R48*'Utility Functions'!$A$159+R48*R48*'Utility Functions'!$B$159+'System Utility'!R48*'Utility Functions'!$C$159+'Utility Functions'!$D$159</f>
        <v>4.2137</v>
      </c>
      <c r="T48" s="246">
        <f>E48*'Utility Functions'!$K$166+'System Utility'!G48*'Utility Functions'!$K$167+'System Utility'!I48*'Utility Functions'!$K$168+'System Utility'!K48*'Utility Functions'!$K$169+'System Utility'!M48*'Utility Functions'!$K$170+'System Utility'!O48*'Utility Functions'!$K$171+'System Utility'!Q48*'Utility Functions'!$K$172+'System Utility'!S48*'Utility Functions'!$K$173</f>
        <v>6.162705011389528</v>
      </c>
    </row>
    <row r="49" spans="1:20" ht="12.75" customHeight="1">
      <c r="A49" s="379"/>
      <c r="B49" s="373" t="s">
        <v>628</v>
      </c>
      <c r="C49" s="155" t="s">
        <v>635</v>
      </c>
      <c r="D49" s="147">
        <v>8</v>
      </c>
      <c r="E49" s="208">
        <f>D49*D49*D49*'Utility Functions'!$A$20+D49*D49*'Utility Functions'!$B$20+'System Utility'!D49*'Utility Functions'!$C$20+'Utility Functions'!$D$20</f>
        <v>0.9689999999999994</v>
      </c>
      <c r="F49" s="163">
        <v>6</v>
      </c>
      <c r="G49" s="212">
        <f>F49*F49*F49*'Utility Functions'!$A$39+F49*F49*'Utility Functions'!$B$39+'Utility Functions'!$C$39*'System Utility'!F49+'Utility Functions'!$D$39</f>
        <v>8.460099999999997</v>
      </c>
      <c r="H49" s="167">
        <v>8</v>
      </c>
      <c r="I49" s="208">
        <f>H49*H49*H49*'Utility Functions'!$A$60+H49*H49*'Utility Functions'!$B$60+'System Utility'!H49*'Utility Functions'!$C$60+'Utility Functions'!$D$60</f>
        <v>4.990400000000049</v>
      </c>
      <c r="J49" s="163">
        <v>8</v>
      </c>
      <c r="K49" s="212">
        <f>J49*J49*J49*'Utility Functions'!$A$79+J49*J49*'Utility Functions'!$B$79+'System Utility'!J49*'Utility Functions'!$C$79+'Utility Functions'!$D$79</f>
        <v>8</v>
      </c>
      <c r="L49" s="167">
        <v>4</v>
      </c>
      <c r="M49" s="208">
        <f>L49*L49*L49*'Utility Functions'!$A$100+L49*L49*'Utility Functions'!$B$100+'System Utility'!L49*'Utility Functions'!$C$100+'Utility Functions'!$D$100</f>
        <v>2.4327999999999994</v>
      </c>
      <c r="N49" s="163">
        <v>8</v>
      </c>
      <c r="O49" s="212">
        <f>N49*N49*N49*'Utility Functions'!$A$119+N49*N49*'Utility Functions'!$B$119+'System Utility'!N49*'Utility Functions'!$C$119+'Utility Functions'!$D$119</f>
        <v>9.7501</v>
      </c>
      <c r="P49" s="167">
        <v>8</v>
      </c>
      <c r="Q49" s="208">
        <f>P49*P49*P49*'Utility Functions'!$A$140+P49*P49*'Utility Functions'!$B$140+'System Utility'!P49*'Utility Functions'!$C$140+'Utility Functions'!$D$140</f>
        <v>6.568</v>
      </c>
      <c r="R49" s="163">
        <v>1</v>
      </c>
      <c r="S49" s="161">
        <f>R49*R49*R49*'Utility Functions'!$A$159+R49*R49*'Utility Functions'!$B$159+'System Utility'!R49*'Utility Functions'!$C$159+'Utility Functions'!$D$159</f>
        <v>7.2705</v>
      </c>
      <c r="T49" s="203">
        <f>E49*'Utility Functions'!$K$166+'System Utility'!G49*'Utility Functions'!$K$167+'System Utility'!I49*'Utility Functions'!$K$168+'System Utility'!K49*'Utility Functions'!$K$169+'System Utility'!M49*'Utility Functions'!$K$170+'System Utility'!O49*'Utility Functions'!$K$171+'System Utility'!Q49*'Utility Functions'!$K$172+'System Utility'!S49*'Utility Functions'!$K$173</f>
        <v>6.027583371298412</v>
      </c>
    </row>
    <row r="50" spans="1:20" ht="12.75" customHeight="1" thickBot="1">
      <c r="A50" s="379"/>
      <c r="B50" s="374"/>
      <c r="C50" s="270" t="s">
        <v>660</v>
      </c>
      <c r="D50" s="271">
        <v>4</v>
      </c>
      <c r="E50" s="256">
        <f>D50*D50*D50*'Utility Functions'!$A$20+D50*D50*'Utility Functions'!$B$20+'System Utility'!D50*'Utility Functions'!$C$20+'Utility Functions'!$D$20</f>
        <v>6.835800000000001</v>
      </c>
      <c r="F50" s="257">
        <v>6</v>
      </c>
      <c r="G50" s="258">
        <f>F50*F50*F50*'Utility Functions'!$A$39+F50*F50*'Utility Functions'!$B$39+'Utility Functions'!$C$39*'System Utility'!F50+'Utility Functions'!$D$39</f>
        <v>8.460099999999997</v>
      </c>
      <c r="H50" s="259">
        <v>8</v>
      </c>
      <c r="I50" s="256">
        <f>H50*H50*H50*'Utility Functions'!$A$60+H50*H50*'Utility Functions'!$B$60+'System Utility'!H50*'Utility Functions'!$C$60+'Utility Functions'!$D$60</f>
        <v>4.990400000000049</v>
      </c>
      <c r="J50" s="257">
        <v>8</v>
      </c>
      <c r="K50" s="258">
        <f>J50*J50*J50*'Utility Functions'!$A$79+J50*J50*'Utility Functions'!$B$79+'System Utility'!J50*'Utility Functions'!$C$79+'Utility Functions'!$D$79</f>
        <v>8</v>
      </c>
      <c r="L50" s="259">
        <v>8</v>
      </c>
      <c r="M50" s="256">
        <f>L50*L50*L50*'Utility Functions'!$A$100+L50*L50*'Utility Functions'!$B$100+'System Utility'!L50*'Utility Functions'!$C$100+'Utility Functions'!$D$100</f>
        <v>0.6983999999999995</v>
      </c>
      <c r="N50" s="257">
        <v>8</v>
      </c>
      <c r="O50" s="258">
        <f>N50*N50*N50*'Utility Functions'!$A$119+N50*N50*'Utility Functions'!$B$119+'System Utility'!N50*'Utility Functions'!$C$119+'Utility Functions'!$D$119</f>
        <v>9.7501</v>
      </c>
      <c r="P50" s="259">
        <v>8</v>
      </c>
      <c r="Q50" s="256">
        <f>P50*P50*P50*'Utility Functions'!$A$140+P50*P50*'Utility Functions'!$B$140+'System Utility'!P50*'Utility Functions'!$C$140+'Utility Functions'!$D$140</f>
        <v>6.568</v>
      </c>
      <c r="R50" s="257">
        <v>3</v>
      </c>
      <c r="S50" s="260">
        <f>R50*R50*R50*'Utility Functions'!$A$159+R50*R50*'Utility Functions'!$B$159+'System Utility'!R50*'Utility Functions'!$C$159+'Utility Functions'!$D$159</f>
        <v>4.2137</v>
      </c>
      <c r="T50" s="272">
        <f>E50*'Utility Functions'!$K$166+'System Utility'!G50*'Utility Functions'!$K$167+'System Utility'!I50*'Utility Functions'!$K$168+'System Utility'!K50*'Utility Functions'!$K$169+'System Utility'!M50*'Utility Functions'!$K$170+'System Utility'!O50*'Utility Functions'!$K$171+'System Utility'!Q50*'Utility Functions'!$K$172+'System Utility'!S50*'Utility Functions'!$K$173</f>
        <v>6.162705011389528</v>
      </c>
    </row>
    <row r="51" spans="1:20" ht="12.75" customHeight="1">
      <c r="A51" s="379"/>
      <c r="B51" s="375" t="s">
        <v>629</v>
      </c>
      <c r="C51" s="284" t="s">
        <v>636</v>
      </c>
      <c r="D51" s="285">
        <v>8</v>
      </c>
      <c r="E51" s="286">
        <f>D51*D51*D51*'Utility Functions'!$A$20+D51*D51*'Utility Functions'!$B$20+'System Utility'!D51*'Utility Functions'!$C$20+'Utility Functions'!$D$20</f>
        <v>0.9689999999999994</v>
      </c>
      <c r="F51" s="287">
        <v>4</v>
      </c>
      <c r="G51" s="288">
        <f>F51*F51*F51*'Utility Functions'!$A$39+F51*F51*'Utility Functions'!$B$39+'Utility Functions'!$C$39*'System Utility'!F51+'Utility Functions'!$D$39</f>
        <v>6.9628999999999985</v>
      </c>
      <c r="H51" s="289">
        <v>6</v>
      </c>
      <c r="I51" s="286">
        <f>H51*H51*H51*'Utility Functions'!$A$60+H51*H51*'Utility Functions'!$B$60+'System Utility'!H51*'Utility Functions'!$C$60+'Utility Functions'!$D$60</f>
        <v>2.2464000000000497</v>
      </c>
      <c r="J51" s="287">
        <v>6</v>
      </c>
      <c r="K51" s="288">
        <f>J51*J51*J51*'Utility Functions'!$A$79+J51*J51*'Utility Functions'!$B$79+'System Utility'!J51*'Utility Functions'!$C$79+'Utility Functions'!$D$79</f>
        <v>6</v>
      </c>
      <c r="L51" s="289">
        <v>8</v>
      </c>
      <c r="M51" s="286">
        <f>L51*L51*L51*'Utility Functions'!$A$100+L51*L51*'Utility Functions'!$B$100+'System Utility'!L51*'Utility Functions'!$C$100+'Utility Functions'!$D$100</f>
        <v>0.6983999999999995</v>
      </c>
      <c r="N51" s="287">
        <v>8</v>
      </c>
      <c r="O51" s="288">
        <f>N51*N51*N51*'Utility Functions'!$A$119+N51*N51*'Utility Functions'!$B$119+'System Utility'!N51*'Utility Functions'!$C$119+'Utility Functions'!$D$119</f>
        <v>9.7501</v>
      </c>
      <c r="P51" s="289">
        <v>6</v>
      </c>
      <c r="Q51" s="286">
        <f>P51*P51*P51*'Utility Functions'!$A$140+P51*P51*'Utility Functions'!$B$140+'System Utility'!P51*'Utility Functions'!$C$140+'Utility Functions'!$D$140</f>
        <v>5.284999999999998</v>
      </c>
      <c r="R51" s="287">
        <v>4</v>
      </c>
      <c r="S51" s="290">
        <f>R51*R51*R51*'Utility Functions'!$A$159+R51*R51*'Utility Functions'!$B$159+'System Utility'!R51*'Utility Functions'!$C$159+'Utility Functions'!$D$159</f>
        <v>3.5280000000000014</v>
      </c>
      <c r="T51" s="291">
        <f>E51*'Utility Functions'!$K$166+'System Utility'!G51*'Utility Functions'!$K$167+'System Utility'!I51*'Utility Functions'!$K$168+'System Utility'!K51*'Utility Functions'!$K$169+'System Utility'!M51*'Utility Functions'!$K$170+'System Utility'!O51*'Utility Functions'!$K$171+'System Utility'!Q51*'Utility Functions'!$K$172+'System Utility'!S51*'Utility Functions'!$K$173</f>
        <v>4.412367198177684</v>
      </c>
    </row>
    <row r="52" spans="1:20" ht="12.75" customHeight="1">
      <c r="A52" s="379"/>
      <c r="B52" s="376"/>
      <c r="C52" s="255" t="s">
        <v>643</v>
      </c>
      <c r="D52" s="248">
        <v>4</v>
      </c>
      <c r="E52" s="256">
        <f>D52*D52*D52*'Utility Functions'!$A$20+D52*D52*'Utility Functions'!$B$20+'System Utility'!D52*'Utility Functions'!$C$20+'Utility Functions'!$D$20</f>
        <v>6.835800000000001</v>
      </c>
      <c r="F52" s="257">
        <v>8</v>
      </c>
      <c r="G52" s="258">
        <f>F52*F52*F52*'Utility Functions'!$A$39+F52*F52*'Utility Functions'!$B$39+'Utility Functions'!$C$39*'System Utility'!F52+'Utility Functions'!$D$39</f>
        <v>9.294099999999998</v>
      </c>
      <c r="H52" s="259">
        <v>8</v>
      </c>
      <c r="I52" s="256">
        <f>H52*H52*H52*'Utility Functions'!$A$60+H52*H52*'Utility Functions'!$B$60+'System Utility'!H52*'Utility Functions'!$C$60+'Utility Functions'!$D$60</f>
        <v>4.990400000000049</v>
      </c>
      <c r="J52" s="257">
        <v>8</v>
      </c>
      <c r="K52" s="258">
        <f>J52*J52*J52*'Utility Functions'!$A$79+J52*J52*'Utility Functions'!$B$79+'System Utility'!J52*'Utility Functions'!$C$79+'Utility Functions'!$D$79</f>
        <v>8</v>
      </c>
      <c r="L52" s="259">
        <v>4</v>
      </c>
      <c r="M52" s="256">
        <f>L52*L52*L52*'Utility Functions'!$A$100+L52*L52*'Utility Functions'!$B$100+'System Utility'!L52*'Utility Functions'!$C$100+'Utility Functions'!$D$100</f>
        <v>2.4327999999999994</v>
      </c>
      <c r="N52" s="257">
        <v>8</v>
      </c>
      <c r="O52" s="258">
        <f>N52*N52*N52*'Utility Functions'!$A$119+N52*N52*'Utility Functions'!$B$119+'System Utility'!N52*'Utility Functions'!$C$119+'Utility Functions'!$D$119</f>
        <v>9.7501</v>
      </c>
      <c r="P52" s="259">
        <v>8</v>
      </c>
      <c r="Q52" s="256">
        <f>P52*P52*P52*'Utility Functions'!$A$140+P52*P52*'Utility Functions'!$B$140+'System Utility'!P52*'Utility Functions'!$C$140+'Utility Functions'!$D$140</f>
        <v>6.568</v>
      </c>
      <c r="R52" s="257">
        <v>2</v>
      </c>
      <c r="S52" s="262">
        <f>R52*R52*R52*'Utility Functions'!$A$159+R52*R52*'Utility Functions'!$B$159+'System Utility'!R52*'Utility Functions'!$C$159+'Utility Functions'!$D$159</f>
        <v>5.402000000000001</v>
      </c>
      <c r="T52" s="261">
        <f>E52*'Utility Functions'!$K$166+'System Utility'!G52*'Utility Functions'!$K$167+'System Utility'!I52*'Utility Functions'!$K$168+'System Utility'!K52*'Utility Functions'!$K$169+'System Utility'!M52*'Utility Functions'!$K$170+'System Utility'!O52*'Utility Functions'!$K$171+'System Utility'!Q52*'Utility Functions'!$K$172+'System Utility'!S52*'Utility Functions'!$K$173</f>
        <v>6.575024601366749</v>
      </c>
    </row>
    <row r="53" spans="1:20" ht="12.75" customHeight="1" thickBot="1">
      <c r="A53" s="379"/>
      <c r="B53" s="377"/>
      <c r="C53" s="157" t="s">
        <v>651</v>
      </c>
      <c r="D53" s="213">
        <v>6</v>
      </c>
      <c r="E53" s="207">
        <f>D53*D53*D53*'Utility Functions'!$A$20+D53*D53*'Utility Functions'!$B$20+'System Utility'!D53*'Utility Functions'!$C$20+'Utility Functions'!$D$20</f>
        <v>3.6384</v>
      </c>
      <c r="F53" s="141">
        <v>6</v>
      </c>
      <c r="G53" s="211">
        <f>F53*F53*F53*'Utility Functions'!$A$39+F53*F53*'Utility Functions'!$B$39+'Utility Functions'!$C$39*'System Utility'!F53+'Utility Functions'!$D$39</f>
        <v>8.460099999999997</v>
      </c>
      <c r="H53" s="166">
        <v>7</v>
      </c>
      <c r="I53" s="207">
        <f>H53*H53*H53*'Utility Functions'!$A$60+H53*H53*'Utility Functions'!$B$60+'System Utility'!H53*'Utility Functions'!$C$60+'Utility Functions'!$D$60</f>
        <v>3.3845000000000494</v>
      </c>
      <c r="J53" s="141">
        <v>7</v>
      </c>
      <c r="K53" s="211">
        <f>J53*J53*J53*'Utility Functions'!$A$79+J53*J53*'Utility Functions'!$B$79+'System Utility'!J53*'Utility Functions'!$C$79+'Utility Functions'!$D$79</f>
        <v>7</v>
      </c>
      <c r="L53" s="166">
        <v>6</v>
      </c>
      <c r="M53" s="207">
        <f>L53*L53*L53*'Utility Functions'!$A$100+L53*L53*'Utility Functions'!$B$100+'System Utility'!L53*'Utility Functions'!$C$100+'Utility Functions'!$D$100</f>
        <v>1.2379999999999995</v>
      </c>
      <c r="N53" s="141">
        <v>8</v>
      </c>
      <c r="O53" s="211">
        <f>N53*N53*N53*'Utility Functions'!$A$119+N53*N53*'Utility Functions'!$B$119+'System Utility'!N53*'Utility Functions'!$C$119+'Utility Functions'!$D$119</f>
        <v>9.7501</v>
      </c>
      <c r="P53" s="166">
        <v>7</v>
      </c>
      <c r="Q53" s="207">
        <f>P53*P53*P53*'Utility Functions'!$A$140+P53*P53*'Utility Functions'!$B$140+'System Utility'!P53*'Utility Functions'!$C$140+'Utility Functions'!$D$140</f>
        <v>5.749300000000002</v>
      </c>
      <c r="R53" s="141">
        <v>3</v>
      </c>
      <c r="S53" s="139">
        <f>R53*R53*R53*'Utility Functions'!$A$159+R53*R53*'Utility Functions'!$B$159+'System Utility'!R53*'Utility Functions'!$C$159+'Utility Functions'!$D$159</f>
        <v>4.2137</v>
      </c>
      <c r="T53" s="202">
        <f>E53*'Utility Functions'!$K$166+'System Utility'!G53*'Utility Functions'!$K$167+'System Utility'!I53*'Utility Functions'!$K$168+'System Utility'!K53*'Utility Functions'!$K$169+'System Utility'!M53*'Utility Functions'!$K$170+'System Utility'!O53*'Utility Functions'!$K$171+'System Utility'!Q53*'Utility Functions'!$K$172+'System Utility'!S53*'Utility Functions'!$K$173</f>
        <v>5.354818678815498</v>
      </c>
    </row>
    <row r="54" spans="1:20" ht="11.25">
      <c r="A54" s="379"/>
      <c r="B54" s="373" t="s">
        <v>593</v>
      </c>
      <c r="C54" s="247" t="s">
        <v>598</v>
      </c>
      <c r="D54" s="248">
        <v>6</v>
      </c>
      <c r="E54" s="249">
        <f>D54*D54*D54*'Utility Functions'!$A$20+D54*D54*'Utility Functions'!$B$20+'System Utility'!D54*'Utility Functions'!$C$20+'Utility Functions'!$D$20</f>
        <v>3.6384</v>
      </c>
      <c r="F54" s="250">
        <v>8</v>
      </c>
      <c r="G54" s="251">
        <f>F54*F54*F54*'Utility Functions'!$A$39+F54*F54*'Utility Functions'!$B$39+'Utility Functions'!$C$39*'System Utility'!F54+'Utility Functions'!$D$39</f>
        <v>9.294099999999998</v>
      </c>
      <c r="H54" s="252">
        <v>8</v>
      </c>
      <c r="I54" s="249">
        <f>H54*H54*H54*'Utility Functions'!$A$60+H54*H54*'Utility Functions'!$B$60+'System Utility'!H54*'Utility Functions'!$C$60+'Utility Functions'!$D$60</f>
        <v>4.990400000000049</v>
      </c>
      <c r="J54" s="250">
        <v>8</v>
      </c>
      <c r="K54" s="251">
        <f>J54*J54*J54*'Utility Functions'!$A$79+J54*J54*'Utility Functions'!$B$79+'System Utility'!J54*'Utility Functions'!$C$79+'Utility Functions'!$D$79</f>
        <v>8</v>
      </c>
      <c r="L54" s="252">
        <v>2</v>
      </c>
      <c r="M54" s="249">
        <f>L54*L54*L54*'Utility Functions'!$A$100+L54*L54*'Utility Functions'!$B$100+'System Utility'!L54*'Utility Functions'!$C$100+'Utility Functions'!$D$100</f>
        <v>5.079599999999999</v>
      </c>
      <c r="N54" s="250">
        <v>8</v>
      </c>
      <c r="O54" s="251">
        <f>N54*N54*N54*'Utility Functions'!$A$119+N54*N54*'Utility Functions'!$B$119+'System Utility'!N54*'Utility Functions'!$C$119+'Utility Functions'!$D$119</f>
        <v>9.7501</v>
      </c>
      <c r="P54" s="252">
        <v>7</v>
      </c>
      <c r="Q54" s="249">
        <f>P54*P54*P54*'Utility Functions'!$A$140+P54*P54*'Utility Functions'!$B$140+'System Utility'!P54*'Utility Functions'!$C$140+'Utility Functions'!$D$140</f>
        <v>5.749300000000002</v>
      </c>
      <c r="R54" s="250">
        <v>1</v>
      </c>
      <c r="S54" s="253">
        <f>R54*R54*R54*'Utility Functions'!$A$159+R54*R54*'Utility Functions'!$B$159+'System Utility'!R54*'Utility Functions'!$C$159+'Utility Functions'!$D$159</f>
        <v>7.2705</v>
      </c>
      <c r="T54" s="263">
        <f>E54*'Utility Functions'!$K$166+'System Utility'!G54*'Utility Functions'!$K$167+'System Utility'!I54*'Utility Functions'!$K$168+'System Utility'!K54*'Utility Functions'!$K$169+'System Utility'!M54*'Utility Functions'!$K$170+'System Utility'!O54*'Utility Functions'!$K$171+'System Utility'!Q54*'Utility Functions'!$K$172+'System Utility'!S54*'Utility Functions'!$K$173</f>
        <v>6.585049658314359</v>
      </c>
    </row>
    <row r="55" spans="1:20" ht="11.25">
      <c r="A55" s="379"/>
      <c r="B55" s="376"/>
      <c r="C55" s="156" t="s">
        <v>644</v>
      </c>
      <c r="D55" s="147">
        <v>4</v>
      </c>
      <c r="E55" s="206">
        <f>D55*D55*D55*'Utility Functions'!$A$20+D55*D55*'Utility Functions'!$B$20+'System Utility'!D55*'Utility Functions'!$C$20+'Utility Functions'!$D$20</f>
        <v>6.835800000000001</v>
      </c>
      <c r="F55" s="132">
        <v>8</v>
      </c>
      <c r="G55" s="210">
        <f>F55*F55*F55*'Utility Functions'!$A$39+F55*F55*'Utility Functions'!$B$39+'Utility Functions'!$C$39*'System Utility'!F55+'Utility Functions'!$D$39</f>
        <v>9.294099999999998</v>
      </c>
      <c r="H55" s="168">
        <v>6</v>
      </c>
      <c r="I55" s="206">
        <f>H55*H55*H55*'Utility Functions'!$A$60+H55*H55*'Utility Functions'!$B$60+'System Utility'!H55*'Utility Functions'!$C$60+'Utility Functions'!$D$60</f>
        <v>2.2464000000000497</v>
      </c>
      <c r="J55" s="132">
        <v>8</v>
      </c>
      <c r="K55" s="210">
        <f>J55*J55*J55*'Utility Functions'!$A$79+J55*J55*'Utility Functions'!$B$79+'System Utility'!J55*'Utility Functions'!$C$79+'Utility Functions'!$D$79</f>
        <v>8</v>
      </c>
      <c r="L55" s="168">
        <v>2</v>
      </c>
      <c r="M55" s="206">
        <f>L55*L55*L55*'Utility Functions'!$A$100+L55*L55*'Utility Functions'!$B$100+'System Utility'!L55*'Utility Functions'!$C$100+'Utility Functions'!$D$100</f>
        <v>5.079599999999999</v>
      </c>
      <c r="N55" s="132">
        <v>8</v>
      </c>
      <c r="O55" s="210">
        <f>N55*N55*N55*'Utility Functions'!$A$119+N55*N55*'Utility Functions'!$B$119+'System Utility'!N55*'Utility Functions'!$C$119+'Utility Functions'!$D$119</f>
        <v>9.7501</v>
      </c>
      <c r="P55" s="168">
        <v>7</v>
      </c>
      <c r="Q55" s="206">
        <f>P55*P55*P55*'Utility Functions'!$A$140+P55*P55*'Utility Functions'!$B$140+'System Utility'!P55*'Utility Functions'!$C$140+'Utility Functions'!$D$140</f>
        <v>5.749300000000002</v>
      </c>
      <c r="R55" s="132">
        <v>3</v>
      </c>
      <c r="S55" s="131">
        <f>R55*R55*R55*'Utility Functions'!$A$159+R55*R55*'Utility Functions'!$B$159+'System Utility'!R55*'Utility Functions'!$C$159+'Utility Functions'!$D$159</f>
        <v>4.2137</v>
      </c>
      <c r="T55" s="201">
        <f>E55*'Utility Functions'!$K$166+'System Utility'!G55*'Utility Functions'!$K$167+'System Utility'!I55*'Utility Functions'!$K$168+'System Utility'!K55*'Utility Functions'!$K$169+'System Utility'!M55*'Utility Functions'!$K$170+'System Utility'!O55*'Utility Functions'!$K$171+'System Utility'!Q55*'Utility Functions'!$K$172+'System Utility'!S55*'Utility Functions'!$K$173</f>
        <v>6.143915261959005</v>
      </c>
    </row>
    <row r="56" spans="1:20" ht="12" thickBot="1">
      <c r="A56" s="379"/>
      <c r="B56" s="374"/>
      <c r="C56" s="193" t="s">
        <v>599</v>
      </c>
      <c r="D56" s="214">
        <v>2</v>
      </c>
      <c r="E56" s="206">
        <f>D56*D56*D56*'Utility Functions'!$A$20+D56*D56*'Utility Functions'!$B$20+'System Utility'!D56*'Utility Functions'!$C$20+'Utility Functions'!$D$20</f>
        <v>9.351600000000001</v>
      </c>
      <c r="F56" s="132">
        <v>8</v>
      </c>
      <c r="G56" s="210">
        <f>F56*F56*F56*'Utility Functions'!$A$39+F56*F56*'Utility Functions'!$B$39+'Utility Functions'!$C$39*'System Utility'!F56+'Utility Functions'!$D$39</f>
        <v>9.294099999999998</v>
      </c>
      <c r="H56" s="168">
        <v>4</v>
      </c>
      <c r="I56" s="206">
        <f>H56*H56*H56*'Utility Functions'!$A$60+H56*H56*'Utility Functions'!$B$60+'System Utility'!H56*'Utility Functions'!$C$60+'Utility Functions'!$D$60</f>
        <v>0.9992000000000498</v>
      </c>
      <c r="J56" s="132">
        <v>8</v>
      </c>
      <c r="K56" s="210">
        <f>J56*J56*J56*'Utility Functions'!$A$79+J56*J56*'Utility Functions'!$B$79+'System Utility'!J56*'Utility Functions'!$C$79+'Utility Functions'!$D$79</f>
        <v>8</v>
      </c>
      <c r="L56" s="168">
        <v>2</v>
      </c>
      <c r="M56" s="206">
        <f>L56*L56*L56*'Utility Functions'!$A$100+L56*L56*'Utility Functions'!$B$100+'System Utility'!L56*'Utility Functions'!$C$100+'Utility Functions'!$D$100</f>
        <v>5.079599999999999</v>
      </c>
      <c r="N56" s="132">
        <v>8</v>
      </c>
      <c r="O56" s="210">
        <f>N56*N56*N56*'Utility Functions'!$A$119+N56*N56*'Utility Functions'!$B$119+'System Utility'!N56*'Utility Functions'!$C$119+'Utility Functions'!$D$119</f>
        <v>9.7501</v>
      </c>
      <c r="P56" s="168">
        <v>7</v>
      </c>
      <c r="Q56" s="206">
        <f>P56*P56*P56*'Utility Functions'!$A$140+P56*P56*'Utility Functions'!$B$140+'System Utility'!P56*'Utility Functions'!$C$140+'Utility Functions'!$D$140</f>
        <v>5.749300000000002</v>
      </c>
      <c r="R56" s="132">
        <v>4</v>
      </c>
      <c r="S56" s="131">
        <f>R56*R56*R56*'Utility Functions'!$A$159+R56*R56*'Utility Functions'!$B$159+'System Utility'!R56*'Utility Functions'!$C$159+'Utility Functions'!$D$159</f>
        <v>3.5280000000000014</v>
      </c>
      <c r="T56" s="204">
        <f>E56*'Utility Functions'!$K$166+'System Utility'!G56*'Utility Functions'!$K$167+'System Utility'!I56*'Utility Functions'!$K$168+'System Utility'!K56*'Utility Functions'!$K$169+'System Utility'!M56*'Utility Functions'!$K$170+'System Utility'!O56*'Utility Functions'!$K$171+'System Utility'!Q56*'Utility Functions'!$K$172+'System Utility'!S56*'Utility Functions'!$K$173</f>
        <v>6.165474031890669</v>
      </c>
    </row>
    <row r="57" spans="1:20" ht="11.25">
      <c r="A57" s="379"/>
      <c r="B57" s="375" t="s">
        <v>630</v>
      </c>
      <c r="C57" s="154" t="s">
        <v>637</v>
      </c>
      <c r="D57" s="140">
        <v>4</v>
      </c>
      <c r="E57" s="205">
        <f>D57*D57*D57*'Utility Functions'!$A$20+D57*D57*'Utility Functions'!$B$20+'System Utility'!D57*'Utility Functions'!$C$20+'Utility Functions'!$D$20</f>
        <v>6.835800000000001</v>
      </c>
      <c r="F57" s="162">
        <v>6</v>
      </c>
      <c r="G57" s="209">
        <f>F57*F57*F57*'Utility Functions'!$A$39+F57*F57*'Utility Functions'!$B$39+'Utility Functions'!$C$39*'System Utility'!F57+'Utility Functions'!$D$39</f>
        <v>8.460099999999997</v>
      </c>
      <c r="H57" s="171">
        <v>6</v>
      </c>
      <c r="I57" s="205">
        <f>H57*H57*H57*'Utility Functions'!$A$60+H57*H57*'Utility Functions'!$B$60+'System Utility'!H57*'Utility Functions'!$C$60+'Utility Functions'!$D$60</f>
        <v>2.2464000000000497</v>
      </c>
      <c r="J57" s="162">
        <v>8</v>
      </c>
      <c r="K57" s="209">
        <f>J57*J57*J57*'Utility Functions'!$A$79+J57*J57*'Utility Functions'!$B$79+'System Utility'!J57*'Utility Functions'!$C$79+'Utility Functions'!$D$79</f>
        <v>8</v>
      </c>
      <c r="L57" s="171">
        <v>4</v>
      </c>
      <c r="M57" s="205">
        <f>L57*L57*L57*'Utility Functions'!$A$100+L57*L57*'Utility Functions'!$B$100+'System Utility'!L57*'Utility Functions'!$C$100+'Utility Functions'!$D$100</f>
        <v>2.4327999999999994</v>
      </c>
      <c r="N57" s="162">
        <v>6</v>
      </c>
      <c r="O57" s="209">
        <f>N57*N57*N57*'Utility Functions'!$A$119+N57*N57*'Utility Functions'!$B$119+'System Utility'!N57*'Utility Functions'!$C$119+'Utility Functions'!$D$119</f>
        <v>9.2807</v>
      </c>
      <c r="P57" s="171">
        <v>4</v>
      </c>
      <c r="Q57" s="205">
        <f>P57*P57*P57*'Utility Functions'!$A$140+P57*P57*'Utility Functions'!$B$140+'System Utility'!P57*'Utility Functions'!$C$140+'Utility Functions'!$D$140</f>
        <v>4.7092</v>
      </c>
      <c r="R57" s="162">
        <v>4</v>
      </c>
      <c r="S57" s="136">
        <f>R57*R57*R57*'Utility Functions'!$A$159+R57*R57*'Utility Functions'!$B$159+'System Utility'!R57*'Utility Functions'!$C$159+'Utility Functions'!$D$159</f>
        <v>3.5280000000000014</v>
      </c>
      <c r="T57" s="200">
        <f>E57*'Utility Functions'!$K$166+'System Utility'!G57*'Utility Functions'!$K$167+'System Utility'!I57*'Utility Functions'!$K$168+'System Utility'!K57*'Utility Functions'!$K$169+'System Utility'!M57*'Utility Functions'!$K$170+'System Utility'!O57*'Utility Functions'!$K$171+'System Utility'!Q57*'Utility Functions'!$K$172+'System Utility'!S57*'Utility Functions'!$K$173</f>
        <v>5.463043735763105</v>
      </c>
    </row>
    <row r="58" spans="1:20" ht="22.5">
      <c r="A58" s="379"/>
      <c r="B58" s="376"/>
      <c r="C58" s="156" t="s">
        <v>645</v>
      </c>
      <c r="D58" s="147">
        <v>8</v>
      </c>
      <c r="E58" s="206">
        <f>D58*D58*D58*'Utility Functions'!$A$20+D58*D58*'Utility Functions'!$B$20+'System Utility'!D58*'Utility Functions'!$C$20+'Utility Functions'!$D$20</f>
        <v>0.9689999999999994</v>
      </c>
      <c r="F58" s="132">
        <v>4</v>
      </c>
      <c r="G58" s="210">
        <f>F58*F58*F58*'Utility Functions'!$A$39+F58*F58*'Utility Functions'!$B$39+'Utility Functions'!$C$39*'System Utility'!F58+'Utility Functions'!$D$39</f>
        <v>6.9628999999999985</v>
      </c>
      <c r="H58" s="168">
        <v>6</v>
      </c>
      <c r="I58" s="206">
        <f>H58*H58*H58*'Utility Functions'!$A$60+H58*H58*'Utility Functions'!$B$60+'System Utility'!H58*'Utility Functions'!$C$60+'Utility Functions'!$D$60</f>
        <v>2.2464000000000497</v>
      </c>
      <c r="J58" s="132">
        <v>8</v>
      </c>
      <c r="K58" s="210">
        <f>J58*J58*J58*'Utility Functions'!$A$79+J58*J58*'Utility Functions'!$B$79+'System Utility'!J58*'Utility Functions'!$C$79+'Utility Functions'!$D$79</f>
        <v>8</v>
      </c>
      <c r="L58" s="168">
        <v>8</v>
      </c>
      <c r="M58" s="206">
        <f>L58*L58*L58*'Utility Functions'!$A$100+L58*L58*'Utility Functions'!$B$100+'System Utility'!L58*'Utility Functions'!$C$100+'Utility Functions'!$D$100</f>
        <v>0.6983999999999995</v>
      </c>
      <c r="N58" s="132">
        <v>4</v>
      </c>
      <c r="O58" s="210">
        <f>N58*N58*N58*'Utility Functions'!$A$119+N58*N58*'Utility Functions'!$B$119+'System Utility'!N58*'Utility Functions'!$C$119+'Utility Functions'!$D$119</f>
        <v>7.9321</v>
      </c>
      <c r="P58" s="168">
        <v>8</v>
      </c>
      <c r="Q58" s="206">
        <f>P58*P58*P58*'Utility Functions'!$A$140+P58*P58*'Utility Functions'!$B$140+'System Utility'!P58*'Utility Functions'!$C$140+'Utility Functions'!$D$140</f>
        <v>6.568</v>
      </c>
      <c r="R58" s="132">
        <v>6</v>
      </c>
      <c r="S58" s="137">
        <f>R58*R58*R58*'Utility Functions'!$A$159+R58*R58*'Utility Functions'!$B$159+'System Utility'!R58*'Utility Functions'!$C$159+'Utility Functions'!$D$159</f>
        <v>2.9540000000000006</v>
      </c>
      <c r="T58" s="201">
        <f>E58*'Utility Functions'!$K$166+'System Utility'!G58*'Utility Functions'!$K$167+'System Utility'!I58*'Utility Functions'!$K$168+'System Utility'!K58*'Utility Functions'!$K$169+'System Utility'!M58*'Utility Functions'!$K$170+'System Utility'!O58*'Utility Functions'!$K$171+'System Utility'!Q58*'Utility Functions'!$K$172+'System Utility'!S58*'Utility Functions'!$K$173</f>
        <v>4.443850113895224</v>
      </c>
    </row>
    <row r="59" spans="1:20" ht="23.25" thickBot="1">
      <c r="A59" s="379"/>
      <c r="B59" s="377"/>
      <c r="C59" s="239" t="s">
        <v>652</v>
      </c>
      <c r="D59" s="240">
        <v>6</v>
      </c>
      <c r="E59" s="241">
        <f>D59*D59*D59*'Utility Functions'!$A$20+D59*D59*'Utility Functions'!$B$20+'System Utility'!D59*'Utility Functions'!$C$20+'Utility Functions'!$D$20</f>
        <v>3.6384</v>
      </c>
      <c r="F59" s="242">
        <v>8</v>
      </c>
      <c r="G59" s="243">
        <f>F59*F59*F59*'Utility Functions'!$A$39+F59*F59*'Utility Functions'!$B$39+'Utility Functions'!$C$39*'System Utility'!F59+'Utility Functions'!$D$39</f>
        <v>9.294099999999998</v>
      </c>
      <c r="H59" s="244">
        <v>8</v>
      </c>
      <c r="I59" s="241">
        <f>H59*H59*H59*'Utility Functions'!$A$60+H59*H59*'Utility Functions'!$B$60+'System Utility'!H59*'Utility Functions'!$C$60+'Utility Functions'!$D$60</f>
        <v>4.990400000000049</v>
      </c>
      <c r="J59" s="242">
        <v>8</v>
      </c>
      <c r="K59" s="243">
        <f>J59*J59*J59*'Utility Functions'!$A$79+J59*J59*'Utility Functions'!$B$79+'System Utility'!J59*'Utility Functions'!$C$79+'Utility Functions'!$D$79</f>
        <v>8</v>
      </c>
      <c r="L59" s="244">
        <v>6</v>
      </c>
      <c r="M59" s="241">
        <f>L59*L59*L59*'Utility Functions'!$A$100+L59*L59*'Utility Functions'!$B$100+'System Utility'!L59*'Utility Functions'!$C$100+'Utility Functions'!$D$100</f>
        <v>1.2379999999999995</v>
      </c>
      <c r="N59" s="242">
        <v>8</v>
      </c>
      <c r="O59" s="243">
        <f>N59*N59*N59*'Utility Functions'!$A$119+N59*N59*'Utility Functions'!$B$119+'System Utility'!N59*'Utility Functions'!$C$119+'Utility Functions'!$D$119</f>
        <v>9.7501</v>
      </c>
      <c r="P59" s="244">
        <v>6</v>
      </c>
      <c r="Q59" s="241">
        <f>P59*P59*P59*'Utility Functions'!$A$140+P59*P59*'Utility Functions'!$B$140+'System Utility'!P59*'Utility Functions'!$C$140+'Utility Functions'!$D$140</f>
        <v>5.284999999999998</v>
      </c>
      <c r="R59" s="242">
        <v>5</v>
      </c>
      <c r="S59" s="245">
        <f>R59*R59*R59*'Utility Functions'!$A$159+R59*R59*'Utility Functions'!$B$159+'System Utility'!R59*'Utility Functions'!$C$159+'Utility Functions'!$D$159</f>
        <v>3.167300000000001</v>
      </c>
      <c r="T59" s="272">
        <f>E59*'Utility Functions'!$K$166+'System Utility'!G59*'Utility Functions'!$K$167+'System Utility'!I59*'Utility Functions'!$K$168+'System Utility'!K59*'Utility Functions'!$K$169+'System Utility'!M59*'Utility Functions'!$K$170+'System Utility'!O59*'Utility Functions'!$K$171+'System Utility'!Q59*'Utility Functions'!$K$172+'System Utility'!S59*'Utility Functions'!$K$173</f>
        <v>5.559273120728937</v>
      </c>
    </row>
    <row r="60" spans="1:20" ht="11.25">
      <c r="A60" s="379"/>
      <c r="B60" s="373" t="s">
        <v>631</v>
      </c>
      <c r="C60" s="155" t="s">
        <v>638</v>
      </c>
      <c r="D60" s="147">
        <v>4</v>
      </c>
      <c r="E60" s="208">
        <f>D60*D60*D60*'Utility Functions'!$A$20+D60*D60*'Utility Functions'!$B$20+'System Utility'!D60*'Utility Functions'!$C$20+'Utility Functions'!$D$20</f>
        <v>6.835800000000001</v>
      </c>
      <c r="F60" s="163">
        <v>6</v>
      </c>
      <c r="G60" s="212">
        <f>F60*F60*F60*'Utility Functions'!$A$39+F60*F60*'Utility Functions'!$B$39+'Utility Functions'!$C$39*'System Utility'!F60+'Utility Functions'!$D$39</f>
        <v>8.460099999999997</v>
      </c>
      <c r="H60" s="167">
        <v>8</v>
      </c>
      <c r="I60" s="208">
        <f>H60*H60*H60*'Utility Functions'!$A$60+H60*H60*'Utility Functions'!$B$60+'System Utility'!H60*'Utility Functions'!$C$60+'Utility Functions'!$D$60</f>
        <v>4.990400000000049</v>
      </c>
      <c r="J60" s="163">
        <v>7</v>
      </c>
      <c r="K60" s="212">
        <f>J60*J60*J60*'Utility Functions'!$A$79+J60*J60*'Utility Functions'!$B$79+'System Utility'!J60*'Utility Functions'!$C$79+'Utility Functions'!$D$79</f>
        <v>7</v>
      </c>
      <c r="L60" s="167">
        <v>4</v>
      </c>
      <c r="M60" s="208">
        <f>L60*L60*L60*'Utility Functions'!$A$100+L60*L60*'Utility Functions'!$B$100+'System Utility'!L60*'Utility Functions'!$C$100+'Utility Functions'!$D$100</f>
        <v>2.4327999999999994</v>
      </c>
      <c r="N60" s="163">
        <v>3</v>
      </c>
      <c r="O60" s="212">
        <f>N60*N60*N60*'Utility Functions'!$A$119+N60*N60*'Utility Functions'!$B$119+'System Utility'!N60*'Utility Functions'!$C$119+'Utility Functions'!$D$119</f>
        <v>6.7241</v>
      </c>
      <c r="P60" s="167">
        <v>3</v>
      </c>
      <c r="Q60" s="208">
        <f>P60*P60*P60*'Utility Functions'!$A$140+P60*P60*'Utility Functions'!$B$140+'System Utility'!P60*'Utility Functions'!$C$140+'Utility Functions'!$D$140</f>
        <v>4.2425</v>
      </c>
      <c r="R60" s="163">
        <v>3</v>
      </c>
      <c r="S60" s="161">
        <f>R60*R60*R60*'Utility Functions'!$A$159+R60*R60*'Utility Functions'!$B$159+'System Utility'!R60*'Utility Functions'!$C$159+'Utility Functions'!$D$159</f>
        <v>4.2137</v>
      </c>
      <c r="T60" s="200">
        <f>E60*'Utility Functions'!$K$166+'System Utility'!G60*'Utility Functions'!$K$167+'System Utility'!I60*'Utility Functions'!$K$168+'System Utility'!K60*'Utility Functions'!$K$169+'System Utility'!M60*'Utility Functions'!$K$170+'System Utility'!O60*'Utility Functions'!$K$171+'System Utility'!Q60*'Utility Functions'!$K$172+'System Utility'!S60*'Utility Functions'!$K$173</f>
        <v>5.443059681093402</v>
      </c>
    </row>
    <row r="61" spans="1:20" ht="11.25">
      <c r="A61" s="379"/>
      <c r="B61" s="376"/>
      <c r="C61" s="156" t="s">
        <v>646</v>
      </c>
      <c r="D61" s="147">
        <v>8</v>
      </c>
      <c r="E61" s="206">
        <f>D61*D61*D61*'Utility Functions'!$A$20+D61*D61*'Utility Functions'!$B$20+'System Utility'!D61*'Utility Functions'!$C$20+'Utility Functions'!$D$20</f>
        <v>0.9689999999999994</v>
      </c>
      <c r="F61" s="132">
        <v>7</v>
      </c>
      <c r="G61" s="210">
        <f>F61*F61*F61*'Utility Functions'!$A$39+F61*F61*'Utility Functions'!$B$39+'Utility Functions'!$C$39*'System Utility'!F61+'Utility Functions'!$D$39</f>
        <v>8.9288</v>
      </c>
      <c r="H61" s="168">
        <v>8</v>
      </c>
      <c r="I61" s="206">
        <f>H61*H61*H61*'Utility Functions'!$A$60+H61*H61*'Utility Functions'!$B$60+'System Utility'!H61*'Utility Functions'!$C$60+'Utility Functions'!$D$60</f>
        <v>4.990400000000049</v>
      </c>
      <c r="J61" s="132">
        <v>8</v>
      </c>
      <c r="K61" s="210">
        <f>J61*J61*J61*'Utility Functions'!$A$79+J61*J61*'Utility Functions'!$B$79+'System Utility'!J61*'Utility Functions'!$C$79+'Utility Functions'!$D$79</f>
        <v>8</v>
      </c>
      <c r="L61" s="168">
        <v>8</v>
      </c>
      <c r="M61" s="206">
        <f>L61*L61*L61*'Utility Functions'!$A$100+L61*L61*'Utility Functions'!$B$100+'System Utility'!L61*'Utility Functions'!$C$100+'Utility Functions'!$D$100</f>
        <v>0.6983999999999995</v>
      </c>
      <c r="N61" s="132">
        <v>9</v>
      </c>
      <c r="O61" s="210">
        <f>N61*N61*N61*'Utility Functions'!$A$119+N61*N61*'Utility Functions'!$B$119+'System Utility'!N61*'Utility Functions'!$C$119+'Utility Functions'!$D$119</f>
        <v>9.859099999999994</v>
      </c>
      <c r="P61" s="168">
        <v>9</v>
      </c>
      <c r="Q61" s="206">
        <f>P61*P61*P61*'Utility Functions'!$A$140+P61*P61*'Utility Functions'!$B$140+'System Utility'!P61*'Utility Functions'!$C$140+'Utility Functions'!$D$140</f>
        <v>7.918699999999999</v>
      </c>
      <c r="R61" s="132">
        <v>6</v>
      </c>
      <c r="S61" s="131">
        <f>R61*R61*R61*'Utility Functions'!$A$159+R61*R61*'Utility Functions'!$B$159+'System Utility'!R61*'Utility Functions'!$C$159+'Utility Functions'!$D$159</f>
        <v>2.9540000000000006</v>
      </c>
      <c r="T61" s="201">
        <f>E61*'Utility Functions'!$K$166+'System Utility'!G61*'Utility Functions'!$K$167+'System Utility'!I61*'Utility Functions'!$K$168+'System Utility'!K61*'Utility Functions'!$K$169+'System Utility'!M61*'Utility Functions'!$K$170+'System Utility'!O61*'Utility Functions'!$K$171+'System Utility'!Q61*'Utility Functions'!$K$172+'System Utility'!S61*'Utility Functions'!$K$173</f>
        <v>5.544607972665156</v>
      </c>
    </row>
    <row r="62" spans="1:20" ht="23.25" thickBot="1">
      <c r="A62" s="379"/>
      <c r="B62" s="374"/>
      <c r="C62" s="270" t="s">
        <v>653</v>
      </c>
      <c r="D62" s="271">
        <v>6</v>
      </c>
      <c r="E62" s="256">
        <f>D62*D62*D62*'Utility Functions'!$A$20+D62*D62*'Utility Functions'!$B$20+'System Utility'!D62*'Utility Functions'!$C$20+'Utility Functions'!$D$20</f>
        <v>3.6384</v>
      </c>
      <c r="F62" s="257">
        <v>8</v>
      </c>
      <c r="G62" s="258">
        <f>F62*F62*F62*'Utility Functions'!$A$39+F62*F62*'Utility Functions'!$B$39+'Utility Functions'!$C$39*'System Utility'!F62+'Utility Functions'!$D$39</f>
        <v>9.294099999999998</v>
      </c>
      <c r="H62" s="259">
        <v>8</v>
      </c>
      <c r="I62" s="256">
        <f>H62*H62*H62*'Utility Functions'!$A$60+H62*H62*'Utility Functions'!$B$60+'System Utility'!H62*'Utility Functions'!$C$60+'Utility Functions'!$D$60</f>
        <v>4.990400000000049</v>
      </c>
      <c r="J62" s="257">
        <v>8</v>
      </c>
      <c r="K62" s="258">
        <f>J62*J62*J62*'Utility Functions'!$A$79+J62*J62*'Utility Functions'!$B$79+'System Utility'!J62*'Utility Functions'!$C$79+'Utility Functions'!$D$79</f>
        <v>8</v>
      </c>
      <c r="L62" s="259">
        <v>6</v>
      </c>
      <c r="M62" s="256">
        <f>L62*L62*L62*'Utility Functions'!$A$100+L62*L62*'Utility Functions'!$B$100+'System Utility'!L62*'Utility Functions'!$C$100+'Utility Functions'!$D$100</f>
        <v>1.2379999999999995</v>
      </c>
      <c r="N62" s="257">
        <v>8</v>
      </c>
      <c r="O62" s="258">
        <f>N62*N62*N62*'Utility Functions'!$A$119+N62*N62*'Utility Functions'!$B$119+'System Utility'!N62*'Utility Functions'!$C$119+'Utility Functions'!$D$119</f>
        <v>9.7501</v>
      </c>
      <c r="P62" s="259">
        <v>6</v>
      </c>
      <c r="Q62" s="256">
        <f>P62*P62*P62*'Utility Functions'!$A$140+P62*P62*'Utility Functions'!$B$140+'System Utility'!P62*'Utility Functions'!$C$140+'Utility Functions'!$D$140</f>
        <v>5.284999999999998</v>
      </c>
      <c r="R62" s="257">
        <v>4</v>
      </c>
      <c r="S62" s="260">
        <f>R62*R62*R62*'Utility Functions'!$A$159+R62*R62*'Utility Functions'!$B$159+'System Utility'!R62*'Utility Functions'!$C$159+'Utility Functions'!$D$159</f>
        <v>3.5280000000000014</v>
      </c>
      <c r="T62" s="246">
        <f>E62*'Utility Functions'!$K$166+'System Utility'!G62*'Utility Functions'!$K$167+'System Utility'!I62*'Utility Functions'!$K$168+'System Utility'!K62*'Utility Functions'!$K$169+'System Utility'!M62*'Utility Functions'!$K$170+'System Utility'!O62*'Utility Functions'!$K$171+'System Utility'!Q62*'Utility Functions'!$K$172+'System Utility'!S62*'Utility Functions'!$K$173</f>
        <v>5.606106605922559</v>
      </c>
    </row>
    <row r="63" spans="1:20" ht="11.25">
      <c r="A63" s="379"/>
      <c r="B63" s="375" t="s">
        <v>715</v>
      </c>
      <c r="C63" s="273" t="s">
        <v>639</v>
      </c>
      <c r="D63" s="274">
        <v>3</v>
      </c>
      <c r="E63" s="275">
        <f>D63*D63*D63*'Utility Functions'!$A$20+D63*D63*'Utility Functions'!$B$20+'System Utility'!D63*'Utility Functions'!$C$20+'Utility Functions'!$D$20</f>
        <v>8.2545</v>
      </c>
      <c r="F63" s="266">
        <v>8</v>
      </c>
      <c r="G63" s="267">
        <f>F63*F63*F63*'Utility Functions'!$A$39+F63*F63*'Utility Functions'!$B$39+'Utility Functions'!$C$39*'System Utility'!F63+'Utility Functions'!$D$39</f>
        <v>9.294099999999998</v>
      </c>
      <c r="H63" s="276">
        <v>8</v>
      </c>
      <c r="I63" s="275">
        <f>H63*H63*H63*'Utility Functions'!$A$60+H63*H63*'Utility Functions'!$B$60+'System Utility'!H63*'Utility Functions'!$C$60+'Utility Functions'!$D$60</f>
        <v>4.990400000000049</v>
      </c>
      <c r="J63" s="266">
        <v>8</v>
      </c>
      <c r="K63" s="267">
        <f>J63*J63*J63*'Utility Functions'!$A$79+J63*J63*'Utility Functions'!$B$79+'System Utility'!J63*'Utility Functions'!$C$79+'Utility Functions'!$D$79</f>
        <v>8</v>
      </c>
      <c r="L63" s="276">
        <v>4</v>
      </c>
      <c r="M63" s="275">
        <f>L63*L63*L63*'Utility Functions'!$A$100+L63*L63*'Utility Functions'!$B$100+'System Utility'!L63*'Utility Functions'!$C$100+'Utility Functions'!$D$100</f>
        <v>2.4327999999999994</v>
      </c>
      <c r="N63" s="266">
        <v>4</v>
      </c>
      <c r="O63" s="267">
        <f>N63*N63*N63*'Utility Functions'!$A$119+N63*N63*'Utility Functions'!$B$119+'System Utility'!N63*'Utility Functions'!$C$119+'Utility Functions'!$D$119</f>
        <v>7.9321</v>
      </c>
      <c r="P63" s="276">
        <v>4</v>
      </c>
      <c r="Q63" s="275">
        <f>P63*P63*P63*'Utility Functions'!$A$140+P63*P63*'Utility Functions'!$B$140+'System Utility'!P63*'Utility Functions'!$C$140+'Utility Functions'!$D$140</f>
        <v>4.7092</v>
      </c>
      <c r="R63" s="266">
        <v>3</v>
      </c>
      <c r="S63" s="277">
        <f>R63*R63*R63*'Utility Functions'!$A$159+R63*R63*'Utility Functions'!$B$159+'System Utility'!R63*'Utility Functions'!$C$159+'Utility Functions'!$D$159</f>
        <v>4.2137</v>
      </c>
      <c r="T63" s="263">
        <f>E63*'Utility Functions'!$K$166+'System Utility'!G63*'Utility Functions'!$K$167+'System Utility'!I63*'Utility Functions'!$K$168+'System Utility'!K63*'Utility Functions'!$K$169+'System Utility'!M63*'Utility Functions'!$K$170+'System Utility'!O63*'Utility Functions'!$K$171+'System Utility'!Q63*'Utility Functions'!$K$172+'System Utility'!S63*'Utility Functions'!$K$173</f>
        <v>6.029766059225521</v>
      </c>
    </row>
    <row r="64" spans="1:20" ht="11.25">
      <c r="A64" s="379"/>
      <c r="B64" s="376"/>
      <c r="C64" s="156" t="s">
        <v>647</v>
      </c>
      <c r="D64" s="147">
        <v>9</v>
      </c>
      <c r="E64" s="206">
        <f>D64*D64*D64*'Utility Functions'!$A$20+D64*D64*'Utility Functions'!$B$20+'System Utility'!D64*'Utility Functions'!$C$20+'Utility Functions'!$D$20</f>
        <v>0.21029999999999838</v>
      </c>
      <c r="F64" s="132">
        <v>8</v>
      </c>
      <c r="G64" s="210">
        <f>F64*F64*F64*'Utility Functions'!$A$39+F64*F64*'Utility Functions'!$B$39+'Utility Functions'!$C$39*'System Utility'!F64+'Utility Functions'!$D$39</f>
        <v>9.294099999999998</v>
      </c>
      <c r="H64" s="168">
        <v>8</v>
      </c>
      <c r="I64" s="206">
        <f>H64*H64*H64*'Utility Functions'!$A$60+H64*H64*'Utility Functions'!$B$60+'System Utility'!H64*'Utility Functions'!$C$60+'Utility Functions'!$D$60</f>
        <v>4.990400000000049</v>
      </c>
      <c r="J64" s="132">
        <v>8</v>
      </c>
      <c r="K64" s="210">
        <f>J64*J64*J64*'Utility Functions'!$A$79+J64*J64*'Utility Functions'!$B$79+'System Utility'!J64*'Utility Functions'!$C$79+'Utility Functions'!$D$79</f>
        <v>8</v>
      </c>
      <c r="L64" s="168">
        <v>6</v>
      </c>
      <c r="M64" s="206">
        <f>L64*L64*L64*'Utility Functions'!$A$100+L64*L64*'Utility Functions'!$B$100+'System Utility'!L64*'Utility Functions'!$C$100+'Utility Functions'!$D$100</f>
        <v>1.2379999999999995</v>
      </c>
      <c r="N64" s="132">
        <v>8</v>
      </c>
      <c r="O64" s="210">
        <f>N64*N64*N64*'Utility Functions'!$A$119+N64*N64*'Utility Functions'!$B$119+'System Utility'!N64*'Utility Functions'!$C$119+'Utility Functions'!$D$119</f>
        <v>9.7501</v>
      </c>
      <c r="P64" s="168">
        <v>8</v>
      </c>
      <c r="Q64" s="206">
        <f>P64*P64*P64*'Utility Functions'!$A$140+P64*P64*'Utility Functions'!$B$140+'System Utility'!P64*'Utility Functions'!$C$140+'Utility Functions'!$D$140</f>
        <v>6.568</v>
      </c>
      <c r="R64" s="132">
        <v>3</v>
      </c>
      <c r="S64" s="137">
        <f>R64*R64*R64*'Utility Functions'!$A$159+R64*R64*'Utility Functions'!$B$159+'System Utility'!R64*'Utility Functions'!$C$159+'Utility Functions'!$D$159</f>
        <v>4.2137</v>
      </c>
      <c r="T64" s="201">
        <f>E64*'Utility Functions'!$K$166+'System Utility'!G64*'Utility Functions'!$K$167+'System Utility'!I64*'Utility Functions'!$K$168+'System Utility'!K64*'Utility Functions'!$K$169+'System Utility'!M64*'Utility Functions'!$K$170+'System Utility'!O64*'Utility Functions'!$K$171+'System Utility'!Q64*'Utility Functions'!$K$172+'System Utility'!S64*'Utility Functions'!$K$173</f>
        <v>5.475114578587707</v>
      </c>
    </row>
    <row r="65" spans="1:20" ht="23.25" thickBot="1">
      <c r="A65" s="379"/>
      <c r="B65" s="377"/>
      <c r="C65" s="157" t="s">
        <v>654</v>
      </c>
      <c r="D65" s="213">
        <v>6</v>
      </c>
      <c r="E65" s="207">
        <f>D65*D65*D65*'Utility Functions'!$A$20+D65*D65*'Utility Functions'!$B$20+'System Utility'!D65*'Utility Functions'!$C$20+'Utility Functions'!$D$20</f>
        <v>3.6384</v>
      </c>
      <c r="F65" s="141">
        <v>8</v>
      </c>
      <c r="G65" s="211">
        <f>F65*F65*F65*'Utility Functions'!$A$39+F65*F65*'Utility Functions'!$B$39+'Utility Functions'!$C$39*'System Utility'!F65+'Utility Functions'!$D$39</f>
        <v>9.294099999999998</v>
      </c>
      <c r="H65" s="166">
        <v>8</v>
      </c>
      <c r="I65" s="207">
        <f>H65*H65*H65*'Utility Functions'!$A$60+H65*H65*'Utility Functions'!$B$60+'System Utility'!H65*'Utility Functions'!$C$60+'Utility Functions'!$D$60</f>
        <v>4.990400000000049</v>
      </c>
      <c r="J65" s="141">
        <v>8</v>
      </c>
      <c r="K65" s="211">
        <f>J65*J65*J65*'Utility Functions'!$A$79+J65*J65*'Utility Functions'!$B$79+'System Utility'!J65*'Utility Functions'!$C$79+'Utility Functions'!$D$79</f>
        <v>8</v>
      </c>
      <c r="L65" s="166">
        <v>8</v>
      </c>
      <c r="M65" s="207">
        <f>L65*L65*L65*'Utility Functions'!$A$100+L65*L65*'Utility Functions'!$B$100+'System Utility'!L65*'Utility Functions'!$C$100+'Utility Functions'!$D$100</f>
        <v>0.6983999999999995</v>
      </c>
      <c r="N65" s="141">
        <v>6</v>
      </c>
      <c r="O65" s="211">
        <f>N65*N65*N65*'Utility Functions'!$A$119+N65*N65*'Utility Functions'!$B$119+'System Utility'!N65*'Utility Functions'!$C$119+'Utility Functions'!$D$119</f>
        <v>9.2807</v>
      </c>
      <c r="P65" s="166">
        <v>6</v>
      </c>
      <c r="Q65" s="207">
        <f>P65*P65*P65*'Utility Functions'!$A$140+P65*P65*'Utility Functions'!$B$140+'System Utility'!P65*'Utility Functions'!$C$140+'Utility Functions'!$D$140</f>
        <v>5.284999999999998</v>
      </c>
      <c r="R65" s="141">
        <v>2</v>
      </c>
      <c r="S65" s="139">
        <f>R65*R65*R65*'Utility Functions'!$A$159+R65*R65*'Utility Functions'!$B$159+'System Utility'!R65*'Utility Functions'!$C$159+'Utility Functions'!$D$159</f>
        <v>5.402000000000001</v>
      </c>
      <c r="T65" s="204">
        <f>E65*'Utility Functions'!$K$166+'System Utility'!G65*'Utility Functions'!$K$167+'System Utility'!I65*'Utility Functions'!$K$168+'System Utility'!K65*'Utility Functions'!$K$169+'System Utility'!M65*'Utility Functions'!$K$170+'System Utility'!O65*'Utility Functions'!$K$171+'System Utility'!Q65*'Utility Functions'!$K$172+'System Utility'!S65*'Utility Functions'!$K$173</f>
        <v>5.719857858769939</v>
      </c>
    </row>
    <row r="66" spans="1:20" ht="22.5">
      <c r="A66" s="379"/>
      <c r="B66" s="375" t="s">
        <v>632</v>
      </c>
      <c r="C66" s="273" t="s">
        <v>640</v>
      </c>
      <c r="D66" s="274">
        <v>4</v>
      </c>
      <c r="E66" s="275">
        <f>D66*D66*D66*'Utility Functions'!$A$20+D66*D66*'Utility Functions'!$B$20+'System Utility'!D66*'Utility Functions'!$C$20+'Utility Functions'!$D$20</f>
        <v>6.835800000000001</v>
      </c>
      <c r="F66" s="266">
        <v>8</v>
      </c>
      <c r="G66" s="267">
        <f>F66*F66*F66*'Utility Functions'!$A$39+F66*F66*'Utility Functions'!$B$39+'Utility Functions'!$C$39*'System Utility'!F66+'Utility Functions'!$D$39</f>
        <v>9.294099999999998</v>
      </c>
      <c r="H66" s="276">
        <v>8</v>
      </c>
      <c r="I66" s="275">
        <f>H66*H66*H66*'Utility Functions'!$A$60+H66*H66*'Utility Functions'!$B$60+'System Utility'!H66*'Utility Functions'!$C$60+'Utility Functions'!$D$60</f>
        <v>4.990400000000049</v>
      </c>
      <c r="J66" s="266">
        <v>8</v>
      </c>
      <c r="K66" s="267">
        <f>J66*J66*J66*'Utility Functions'!$A$79+J66*J66*'Utility Functions'!$B$79+'System Utility'!J66*'Utility Functions'!$C$79+'Utility Functions'!$D$79</f>
        <v>8</v>
      </c>
      <c r="L66" s="276">
        <v>6</v>
      </c>
      <c r="M66" s="275">
        <f>L66*L66*L66*'Utility Functions'!$A$100+L66*L66*'Utility Functions'!$B$100+'System Utility'!L66*'Utility Functions'!$C$100+'Utility Functions'!$D$100</f>
        <v>1.2379999999999995</v>
      </c>
      <c r="N66" s="266">
        <v>8</v>
      </c>
      <c r="O66" s="267">
        <f>N66*N66*N66*'Utility Functions'!$A$119+N66*N66*'Utility Functions'!$B$119+'System Utility'!N66*'Utility Functions'!$C$119+'Utility Functions'!$D$119</f>
        <v>9.7501</v>
      </c>
      <c r="P66" s="276">
        <v>7</v>
      </c>
      <c r="Q66" s="275">
        <f>P66*P66*P66*'Utility Functions'!$A$140+P66*P66*'Utility Functions'!$B$140+'System Utility'!P66*'Utility Functions'!$C$140+'Utility Functions'!$D$140</f>
        <v>5.749300000000002</v>
      </c>
      <c r="R66" s="266">
        <v>3</v>
      </c>
      <c r="S66" s="269">
        <f>R66*R66*R66*'Utility Functions'!$A$159+R66*R66*'Utility Functions'!$B$159+'System Utility'!R66*'Utility Functions'!$C$159+'Utility Functions'!$D$159</f>
        <v>4.2137</v>
      </c>
      <c r="T66" s="254">
        <f>E66*'Utility Functions'!$K$166+'System Utility'!G66*'Utility Functions'!$K$167+'System Utility'!I66*'Utility Functions'!$K$168+'System Utility'!K66*'Utility Functions'!$K$169+'System Utility'!M66*'Utility Functions'!$K$170+'System Utility'!O66*'Utility Functions'!$K$171+'System Utility'!Q66*'Utility Functions'!$K$172+'System Utility'!S66*'Utility Functions'!$K$173</f>
        <v>6.1614168564920355</v>
      </c>
    </row>
    <row r="67" spans="1:20" ht="12" thickBot="1">
      <c r="A67" s="379"/>
      <c r="B67" s="377"/>
      <c r="C67" s="157" t="s">
        <v>648</v>
      </c>
      <c r="D67" s="213">
        <v>8</v>
      </c>
      <c r="E67" s="207">
        <f>D67*D67*D67*'Utility Functions'!$A$20+D67*D67*'Utility Functions'!$B$20+'System Utility'!D67*'Utility Functions'!$C$20+'Utility Functions'!$D$20</f>
        <v>0.9689999999999994</v>
      </c>
      <c r="F67" s="141">
        <v>4</v>
      </c>
      <c r="G67" s="211">
        <f>F67*F67*F67*'Utility Functions'!$A$39+F67*F67*'Utility Functions'!$B$39+'Utility Functions'!$C$39*'System Utility'!F67+'Utility Functions'!$D$39</f>
        <v>6.9628999999999985</v>
      </c>
      <c r="H67" s="166">
        <v>8</v>
      </c>
      <c r="I67" s="207">
        <f>H67*H67*H67*'Utility Functions'!$A$60+H67*H67*'Utility Functions'!$B$60+'System Utility'!H67*'Utility Functions'!$C$60+'Utility Functions'!$D$60</f>
        <v>4.990400000000049</v>
      </c>
      <c r="J67" s="141">
        <v>8</v>
      </c>
      <c r="K67" s="211">
        <f>J67*J67*J67*'Utility Functions'!$A$79+J67*J67*'Utility Functions'!$B$79+'System Utility'!J67*'Utility Functions'!$C$79+'Utility Functions'!$D$79</f>
        <v>8</v>
      </c>
      <c r="L67" s="166">
        <v>8</v>
      </c>
      <c r="M67" s="207">
        <f>L67*L67*L67*'Utility Functions'!$A$100+L67*L67*'Utility Functions'!$B$100+'System Utility'!L67*'Utility Functions'!$C$100+'Utility Functions'!$D$100</f>
        <v>0.6983999999999995</v>
      </c>
      <c r="N67" s="141">
        <v>8</v>
      </c>
      <c r="O67" s="211">
        <f>N67*N67*N67*'Utility Functions'!$A$119+N67*N67*'Utility Functions'!$B$119+'System Utility'!N67*'Utility Functions'!$C$119+'Utility Functions'!$D$119</f>
        <v>9.7501</v>
      </c>
      <c r="P67" s="166">
        <v>7</v>
      </c>
      <c r="Q67" s="207">
        <f>P67*P67*P67*'Utility Functions'!$A$140+P67*P67*'Utility Functions'!$B$140+'System Utility'!P67*'Utility Functions'!$C$140+'Utility Functions'!$D$140</f>
        <v>5.749300000000002</v>
      </c>
      <c r="R67" s="141">
        <v>5</v>
      </c>
      <c r="S67" s="159">
        <f>R67*R67*R67*'Utility Functions'!$A$159+R67*R67*'Utility Functions'!$B$159+'System Utility'!R67*'Utility Functions'!$C$159+'Utility Functions'!$D$159</f>
        <v>3.167300000000001</v>
      </c>
      <c r="T67" s="202">
        <f>E67*'Utility Functions'!$K$166+'System Utility'!G67*'Utility Functions'!$K$167+'System Utility'!I67*'Utility Functions'!$K$168+'System Utility'!K67*'Utility Functions'!$K$169+'System Utility'!M67*'Utility Functions'!$K$170+'System Utility'!O67*'Utility Functions'!$K$171+'System Utility'!Q67*'Utility Functions'!$K$172+'System Utility'!S67*'Utility Functions'!$K$173</f>
        <v>5.053726651480646</v>
      </c>
    </row>
    <row r="69" spans="1:20" ht="11.25">
      <c r="A69" s="389" t="s">
        <v>711</v>
      </c>
      <c r="B69" s="412" t="s">
        <v>667</v>
      </c>
      <c r="C69" s="411" t="str">
        <f>'Utility Functions'!A14</f>
        <v>An assessment of the overarching procurement, installation, operation, and termination costs associated with a component; lower costs have higher rating &amp; utility</v>
      </c>
      <c r="D69" s="411"/>
      <c r="E69" s="411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  <c r="T69" s="411"/>
    </row>
    <row r="70" spans="1:20" ht="11.25" customHeight="1">
      <c r="A70" s="389"/>
      <c r="B70" s="412"/>
      <c r="C70" s="411"/>
      <c r="D70" s="411"/>
      <c r="E70" s="411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1"/>
      <c r="S70" s="411"/>
      <c r="T70" s="411"/>
    </row>
    <row r="71" spans="1:20" ht="11.25" customHeight="1">
      <c r="A71" s="389"/>
      <c r="B71" s="412" t="s">
        <v>668</v>
      </c>
      <c r="C71" s="411" t="str">
        <f>'Utility Functions'!A33</f>
        <v>An assessment of the prevalence and access to a specific technology or item; lower rating indicates access difficulty whereas high ratings show widespread availability</v>
      </c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1"/>
      <c r="T71" s="411"/>
    </row>
    <row r="72" spans="1:20" ht="11.25" customHeight="1">
      <c r="A72" s="389"/>
      <c r="B72" s="412"/>
      <c r="C72" s="411"/>
      <c r="D72" s="411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411"/>
      <c r="Q72" s="411"/>
      <c r="R72" s="411"/>
      <c r="S72" s="411"/>
      <c r="T72" s="411"/>
    </row>
    <row r="73" spans="1:20" ht="11.25" customHeight="1">
      <c r="A73" s="389"/>
      <c r="B73" s="412" t="s">
        <v>669</v>
      </c>
      <c r="C73" s="411" t="str">
        <f>'Utility Functions'!A54</f>
        <v>An assessment of the dependability of an technology or item; low ratings indicate a tendency for failure or error</v>
      </c>
      <c r="D73" s="41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1"/>
      <c r="S73" s="411"/>
      <c r="T73" s="411"/>
    </row>
    <row r="74" spans="1:20" ht="11.25" customHeight="1">
      <c r="A74" s="389"/>
      <c r="B74" s="412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1"/>
      <c r="P74" s="411"/>
      <c r="Q74" s="411"/>
      <c r="R74" s="411"/>
      <c r="S74" s="411"/>
      <c r="T74" s="411"/>
    </row>
    <row r="75" spans="1:20" ht="11.25" customHeight="1">
      <c r="A75" s="389"/>
      <c r="B75" s="412" t="s">
        <v>670</v>
      </c>
      <c r="C75" s="411" t="str">
        <f>'Utility Functions'!A73</f>
        <v>An assessment of the probability to successfully acquire and/or integrate a technology or item; higher ratings indicate higher probabilities</v>
      </c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11"/>
      <c r="P75" s="411"/>
      <c r="Q75" s="411"/>
      <c r="R75" s="411"/>
      <c r="S75" s="411"/>
      <c r="T75" s="411"/>
    </row>
    <row r="76" spans="1:20" ht="11.25" customHeight="1">
      <c r="A76" s="389"/>
      <c r="B76" s="412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1"/>
      <c r="T76" s="411"/>
    </row>
    <row r="77" spans="1:20" ht="11.25">
      <c r="A77" s="389"/>
      <c r="B77" s="412" t="s">
        <v>671</v>
      </c>
      <c r="C77" s="411" t="str">
        <f>'Utility Functions'!A94</f>
        <v>An assessment of the level of effort required in the development, integration, and/or installation of a technology or item; higher complexity provides less utility due to potential issues</v>
      </c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1"/>
      <c r="S77" s="411"/>
      <c r="T77" s="411"/>
    </row>
    <row r="78" spans="1:20" ht="11.25">
      <c r="A78" s="389"/>
      <c r="B78" s="412"/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  <c r="T78" s="411"/>
    </row>
    <row r="79" spans="1:20" ht="11.25">
      <c r="A79" s="389"/>
      <c r="B79" s="412" t="s">
        <v>698</v>
      </c>
      <c r="C79" s="411" t="str">
        <f>'Utility Functions'!A113</f>
        <v>An assessment of the convenience, efficiency, and quality of a technology or item; higher ratings indicate higher levels of satisfaction</v>
      </c>
      <c r="D79" s="41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  <c r="T79" s="411"/>
    </row>
    <row r="80" spans="1:20" ht="11.25">
      <c r="A80" s="389"/>
      <c r="B80" s="412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</row>
    <row r="81" spans="1:20" ht="11.25">
      <c r="A81" s="389"/>
      <c r="B81" s="412" t="s">
        <v>672</v>
      </c>
      <c r="C81" s="411" t="str">
        <f>'Utility Functions'!A134</f>
        <v>An assessment of a technology's or item's ability to meet or provide a desired capability; higher ratings indicate the capability is met easily or is surpassed; 5 indicates minimum standards met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</row>
    <row r="82" spans="1:20" ht="11.25">
      <c r="A82" s="389"/>
      <c r="B82" s="412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1"/>
      <c r="T82" s="411"/>
    </row>
    <row r="83" spans="1:20" ht="11.25">
      <c r="A83" s="389"/>
      <c r="B83" s="412" t="s">
        <v>673</v>
      </c>
      <c r="C83" s="411" t="str">
        <f>'Utility Functions'!A153</f>
        <v>An assessment of the potential to introduce a risk with major potential impact to the system's total cost, performance, or schedule parameters; high ratings assure risk</v>
      </c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</row>
    <row r="84" spans="1:20" ht="11.25">
      <c r="A84" s="389"/>
      <c r="B84" s="412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1"/>
      <c r="T84" s="411"/>
    </row>
  </sheetData>
  <sheetProtection/>
  <mergeCells count="47">
    <mergeCell ref="B66:B67"/>
    <mergeCell ref="B57:B59"/>
    <mergeCell ref="B29:B31"/>
    <mergeCell ref="B32:B42"/>
    <mergeCell ref="A4:A42"/>
    <mergeCell ref="B4:B7"/>
    <mergeCell ref="B8:B10"/>
    <mergeCell ref="B63:B65"/>
    <mergeCell ref="C69:T70"/>
    <mergeCell ref="A69:A84"/>
    <mergeCell ref="B69:B70"/>
    <mergeCell ref="B71:B72"/>
    <mergeCell ref="B73:B74"/>
    <mergeCell ref="B75:B76"/>
    <mergeCell ref="B77:B78"/>
    <mergeCell ref="B79:B80"/>
    <mergeCell ref="B81:B82"/>
    <mergeCell ref="B83:B84"/>
    <mergeCell ref="A1:S1"/>
    <mergeCell ref="C83:T84"/>
    <mergeCell ref="C81:T82"/>
    <mergeCell ref="C79:T80"/>
    <mergeCell ref="C77:T78"/>
    <mergeCell ref="C75:T76"/>
    <mergeCell ref="C73:T74"/>
    <mergeCell ref="B51:B53"/>
    <mergeCell ref="B54:B56"/>
    <mergeCell ref="C71:T72"/>
    <mergeCell ref="D2:E2"/>
    <mergeCell ref="N2:O2"/>
    <mergeCell ref="P2:Q2"/>
    <mergeCell ref="R2:S2"/>
    <mergeCell ref="T2:T3"/>
    <mergeCell ref="J2:K2"/>
    <mergeCell ref="L2:M2"/>
    <mergeCell ref="F2:G2"/>
    <mergeCell ref="H2:I2"/>
    <mergeCell ref="B17:B22"/>
    <mergeCell ref="B11:B16"/>
    <mergeCell ref="A2:C3"/>
    <mergeCell ref="B60:B62"/>
    <mergeCell ref="B47:B48"/>
    <mergeCell ref="B49:B50"/>
    <mergeCell ref="B23:B25"/>
    <mergeCell ref="B26:B28"/>
    <mergeCell ref="A43:A67"/>
    <mergeCell ref="B43:B46"/>
  </mergeCells>
  <printOptions/>
  <pageMargins left="0.7" right="0.7" top="0.75" bottom="0.75" header="0.3" footer="0.3"/>
  <pageSetup fitToHeight="1" fitToWidth="1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K32" sqref="K32"/>
    </sheetView>
  </sheetViews>
  <sheetFormatPr defaultColWidth="9.140625" defaultRowHeight="15"/>
  <cols>
    <col min="1" max="1" width="9.28125" style="0" bestFit="1" customWidth="1"/>
    <col min="2" max="2" width="39.7109375" style="0" customWidth="1"/>
    <col min="3" max="9" width="3.7109375" style="0" customWidth="1"/>
    <col min="10" max="10" width="8.7109375" style="0" customWidth="1"/>
  </cols>
  <sheetData>
    <row r="1" spans="1:10" ht="15">
      <c r="A1" s="305" t="s">
        <v>283</v>
      </c>
      <c r="B1" s="306"/>
      <c r="C1" s="306"/>
      <c r="D1" s="306"/>
      <c r="E1" s="306"/>
      <c r="F1" s="306"/>
      <c r="G1" s="306"/>
      <c r="H1" s="306"/>
      <c r="I1" s="307"/>
      <c r="J1" s="31">
        <v>39720</v>
      </c>
    </row>
    <row r="2" spans="1:10" ht="15">
      <c r="A2" s="308" t="s">
        <v>284</v>
      </c>
      <c r="B2" s="309" t="s">
        <v>285</v>
      </c>
      <c r="C2" s="305" t="s">
        <v>286</v>
      </c>
      <c r="D2" s="306"/>
      <c r="E2" s="306"/>
      <c r="F2" s="306"/>
      <c r="G2" s="306"/>
      <c r="H2" s="306"/>
      <c r="I2" s="307"/>
      <c r="J2" s="303" t="s">
        <v>287</v>
      </c>
    </row>
    <row r="3" spans="1:10" ht="87" customHeight="1">
      <c r="A3" s="308"/>
      <c r="B3" s="309"/>
      <c r="C3" s="32" t="s">
        <v>288</v>
      </c>
      <c r="D3" s="32" t="s">
        <v>289</v>
      </c>
      <c r="E3" s="32" t="s">
        <v>290</v>
      </c>
      <c r="F3" s="32" t="s">
        <v>291</v>
      </c>
      <c r="G3" s="32" t="s">
        <v>292</v>
      </c>
      <c r="H3" s="32" t="s">
        <v>293</v>
      </c>
      <c r="I3" s="32" t="s">
        <v>294</v>
      </c>
      <c r="J3" s="304"/>
    </row>
    <row r="4" spans="1:10" ht="15">
      <c r="A4" s="41" t="s">
        <v>172</v>
      </c>
      <c r="B4" s="299" t="s">
        <v>304</v>
      </c>
      <c r="C4" s="300"/>
      <c r="D4" s="300"/>
      <c r="E4" s="300"/>
      <c r="F4" s="300"/>
      <c r="G4" s="300"/>
      <c r="H4" s="300"/>
      <c r="I4" s="300"/>
      <c r="J4" s="301"/>
    </row>
    <row r="5" spans="1:10" ht="15">
      <c r="A5" s="39" t="s">
        <v>173</v>
      </c>
      <c r="B5" s="38" t="s">
        <v>318</v>
      </c>
      <c r="C5" s="39">
        <v>4</v>
      </c>
      <c r="D5" s="39">
        <v>3</v>
      </c>
      <c r="E5" s="39">
        <v>4</v>
      </c>
      <c r="F5" s="39">
        <v>3</v>
      </c>
      <c r="G5" s="39">
        <v>1</v>
      </c>
      <c r="H5" s="39">
        <v>4</v>
      </c>
      <c r="I5" s="39">
        <v>0</v>
      </c>
      <c r="J5" s="39">
        <f>C5*$A$24+D5*$A$25+E5*$A$26+F5*$A$27+G5*$A$28+H5*$A$29+I5*$A$30</f>
        <v>52</v>
      </c>
    </row>
    <row r="6" spans="1:10" ht="15">
      <c r="A6" s="39" t="s">
        <v>174</v>
      </c>
      <c r="B6" s="40" t="s">
        <v>308</v>
      </c>
      <c r="C6" s="39">
        <v>4</v>
      </c>
      <c r="D6" s="39">
        <v>3</v>
      </c>
      <c r="E6" s="39">
        <v>4</v>
      </c>
      <c r="F6" s="39">
        <v>3</v>
      </c>
      <c r="G6" s="39">
        <v>4</v>
      </c>
      <c r="H6" s="39">
        <v>4</v>
      </c>
      <c r="I6" s="39">
        <v>2</v>
      </c>
      <c r="J6" s="39">
        <f>C6*$A$24+D6*$A$25+E6*$A$26+F6*$A$27+G6*$A$28+H6*$A$29+I6*$A$30</f>
        <v>60</v>
      </c>
    </row>
    <row r="7" spans="1:10" ht="15">
      <c r="A7" s="41" t="s">
        <v>175</v>
      </c>
      <c r="B7" s="299" t="s">
        <v>305</v>
      </c>
      <c r="C7" s="300"/>
      <c r="D7" s="300"/>
      <c r="E7" s="300"/>
      <c r="F7" s="300"/>
      <c r="G7" s="300"/>
      <c r="H7" s="300"/>
      <c r="I7" s="300"/>
      <c r="J7" s="301"/>
    </row>
    <row r="8" spans="1:10" ht="15">
      <c r="A8" s="39" t="s">
        <v>176</v>
      </c>
      <c r="B8" s="38" t="s">
        <v>295</v>
      </c>
      <c r="C8" s="39">
        <v>4</v>
      </c>
      <c r="D8" s="39">
        <v>3</v>
      </c>
      <c r="E8" s="39">
        <v>4</v>
      </c>
      <c r="F8" s="39">
        <v>3</v>
      </c>
      <c r="G8" s="39">
        <v>1</v>
      </c>
      <c r="H8" s="39">
        <v>4</v>
      </c>
      <c r="I8" s="39">
        <v>3</v>
      </c>
      <c r="J8" s="39">
        <f>C8*$A$24+D8*$A$25+E8*$A$26+F8*$A$27+G8*$A$28+H8*$A$29+I8*$A$30</f>
        <v>55</v>
      </c>
    </row>
    <row r="9" spans="1:10" ht="15">
      <c r="A9" s="39" t="s">
        <v>177</v>
      </c>
      <c r="B9" s="40" t="s">
        <v>309</v>
      </c>
      <c r="C9" s="39">
        <v>4</v>
      </c>
      <c r="D9" s="39">
        <v>4</v>
      </c>
      <c r="E9" s="39">
        <v>4</v>
      </c>
      <c r="F9" s="39">
        <v>4</v>
      </c>
      <c r="G9" s="39">
        <v>3</v>
      </c>
      <c r="H9" s="39">
        <v>4</v>
      </c>
      <c r="I9" s="39">
        <v>3</v>
      </c>
      <c r="J9" s="39">
        <f>C9*$A$24+D9*$A$25+E9*$A$26+F9*$A$27+G9*$A$28+H9*$A$29+I9*$A$30</f>
        <v>65</v>
      </c>
    </row>
    <row r="10" spans="1:10" ht="15">
      <c r="A10" s="39" t="s">
        <v>178</v>
      </c>
      <c r="B10" s="38" t="s">
        <v>296</v>
      </c>
      <c r="C10" s="39">
        <v>4</v>
      </c>
      <c r="D10" s="39">
        <v>4</v>
      </c>
      <c r="E10" s="39">
        <v>4</v>
      </c>
      <c r="F10" s="39">
        <v>4</v>
      </c>
      <c r="G10" s="39">
        <v>3</v>
      </c>
      <c r="H10" s="39">
        <v>4</v>
      </c>
      <c r="I10" s="39">
        <v>3</v>
      </c>
      <c r="J10" s="39">
        <f>C10*$A$24+D10*$A$25+E10*$A$26+F10*$A$27+G10*$A$28+H10*$A$29+I10*$A$30</f>
        <v>65</v>
      </c>
    </row>
    <row r="11" spans="1:10" ht="30">
      <c r="A11" s="39" t="s">
        <v>307</v>
      </c>
      <c r="B11" s="40" t="s">
        <v>319</v>
      </c>
      <c r="C11" s="39">
        <v>4</v>
      </c>
      <c r="D11" s="39">
        <v>4</v>
      </c>
      <c r="E11" s="39">
        <v>1</v>
      </c>
      <c r="F11" s="39">
        <v>3</v>
      </c>
      <c r="G11" s="39">
        <v>1</v>
      </c>
      <c r="H11" s="39">
        <v>3</v>
      </c>
      <c r="I11" s="39">
        <v>4</v>
      </c>
      <c r="J11" s="39">
        <f>C11*$A$24+D11*$A$25+E11*$A$26+F11*$A$27+G11*$A$28+H11*$A$29+I11*$A$30</f>
        <v>50</v>
      </c>
    </row>
    <row r="12" spans="1:10" ht="15">
      <c r="A12" s="42" t="s">
        <v>179</v>
      </c>
      <c r="B12" s="299" t="s">
        <v>306</v>
      </c>
      <c r="C12" s="300"/>
      <c r="D12" s="300"/>
      <c r="E12" s="300"/>
      <c r="F12" s="300"/>
      <c r="G12" s="300"/>
      <c r="H12" s="300"/>
      <c r="I12" s="300"/>
      <c r="J12" s="301"/>
    </row>
    <row r="13" spans="1:10" ht="15">
      <c r="A13" s="39" t="s">
        <v>180</v>
      </c>
      <c r="B13" s="38" t="s">
        <v>297</v>
      </c>
      <c r="C13" s="39">
        <v>2</v>
      </c>
      <c r="D13" s="39">
        <v>4</v>
      </c>
      <c r="E13" s="39">
        <v>2</v>
      </c>
      <c r="F13" s="39">
        <v>4</v>
      </c>
      <c r="G13" s="39">
        <v>4</v>
      </c>
      <c r="H13" s="39">
        <v>4</v>
      </c>
      <c r="I13" s="39">
        <v>0</v>
      </c>
      <c r="J13" s="39">
        <f>C13*$A$24+D13*$A$25+E13*$A$26+F13*$A$27+G13*$A$28+H13*$A$29+I13*$A$30</f>
        <v>50</v>
      </c>
    </row>
    <row r="14" spans="1:10" ht="15">
      <c r="A14" s="39" t="s">
        <v>181</v>
      </c>
      <c r="B14" s="38" t="s">
        <v>298</v>
      </c>
      <c r="C14" s="39">
        <v>3</v>
      </c>
      <c r="D14" s="39">
        <v>4</v>
      </c>
      <c r="E14" s="39">
        <v>2</v>
      </c>
      <c r="F14" s="39">
        <v>4</v>
      </c>
      <c r="G14" s="39">
        <v>4</v>
      </c>
      <c r="H14" s="39">
        <v>4</v>
      </c>
      <c r="I14" s="39">
        <v>0</v>
      </c>
      <c r="J14" s="39">
        <f>C14*$A$24+D14*$A$25+E14*$A$26+F14*$A$27+G14*$A$28+H14*$A$29+I14*$A$30</f>
        <v>54</v>
      </c>
    </row>
    <row r="15" spans="1:10" ht="15">
      <c r="A15" s="42" t="s">
        <v>182</v>
      </c>
      <c r="B15" s="299" t="s">
        <v>299</v>
      </c>
      <c r="C15" s="300"/>
      <c r="D15" s="300"/>
      <c r="E15" s="300"/>
      <c r="F15" s="300"/>
      <c r="G15" s="300"/>
      <c r="H15" s="300"/>
      <c r="I15" s="300"/>
      <c r="J15" s="301"/>
    </row>
    <row r="16" spans="1:10" ht="15">
      <c r="A16" s="39" t="s">
        <v>183</v>
      </c>
      <c r="B16" s="38" t="s">
        <v>300</v>
      </c>
      <c r="C16" s="39">
        <v>3</v>
      </c>
      <c r="D16" s="39">
        <v>3</v>
      </c>
      <c r="E16" s="39">
        <v>2</v>
      </c>
      <c r="F16" s="39">
        <v>4</v>
      </c>
      <c r="G16" s="39">
        <v>4</v>
      </c>
      <c r="H16" s="39">
        <v>3</v>
      </c>
      <c r="I16" s="39">
        <v>3</v>
      </c>
      <c r="J16" s="39">
        <f aca="true" t="shared" si="0" ref="J16:J21">C16*$A$24+D16*$A$25+E16*$A$26+F16*$A$27+G16*$A$28+H16*$A$29+I16*$A$30</f>
        <v>52</v>
      </c>
    </row>
    <row r="17" spans="1:10" ht="15">
      <c r="A17" s="39" t="s">
        <v>184</v>
      </c>
      <c r="B17" s="38" t="s">
        <v>301</v>
      </c>
      <c r="C17" s="39">
        <v>4</v>
      </c>
      <c r="D17" s="39">
        <v>4</v>
      </c>
      <c r="E17" s="39">
        <v>2</v>
      </c>
      <c r="F17" s="39">
        <v>4</v>
      </c>
      <c r="G17" s="39">
        <v>4</v>
      </c>
      <c r="H17" s="39">
        <v>4</v>
      </c>
      <c r="I17" s="39">
        <v>3</v>
      </c>
      <c r="J17" s="39">
        <f t="shared" si="0"/>
        <v>61</v>
      </c>
    </row>
    <row r="18" spans="1:10" ht="15">
      <c r="A18" s="39" t="s">
        <v>185</v>
      </c>
      <c r="B18" s="38" t="s">
        <v>302</v>
      </c>
      <c r="C18" s="39">
        <v>4</v>
      </c>
      <c r="D18" s="39">
        <v>4</v>
      </c>
      <c r="E18" s="39">
        <v>4</v>
      </c>
      <c r="F18" s="39">
        <v>4</v>
      </c>
      <c r="G18" s="39">
        <v>4</v>
      </c>
      <c r="H18" s="39">
        <v>4</v>
      </c>
      <c r="I18" s="39">
        <v>4</v>
      </c>
      <c r="J18" s="39">
        <f t="shared" si="0"/>
        <v>68</v>
      </c>
    </row>
    <row r="19" spans="1:10" ht="15">
      <c r="A19" s="39" t="s">
        <v>186</v>
      </c>
      <c r="B19" s="38" t="s">
        <v>327</v>
      </c>
      <c r="C19" s="39">
        <v>3</v>
      </c>
      <c r="D19" s="39">
        <v>3</v>
      </c>
      <c r="E19" s="39">
        <v>2</v>
      </c>
      <c r="F19" s="39">
        <v>2</v>
      </c>
      <c r="G19" s="39">
        <v>4</v>
      </c>
      <c r="H19" s="39">
        <v>4</v>
      </c>
      <c r="I19" s="39">
        <v>4</v>
      </c>
      <c r="J19" s="39">
        <f t="shared" si="0"/>
        <v>50</v>
      </c>
    </row>
    <row r="20" spans="1:10" ht="15">
      <c r="A20" s="39" t="s">
        <v>187</v>
      </c>
      <c r="B20" s="38" t="s">
        <v>303</v>
      </c>
      <c r="C20" s="39">
        <v>4</v>
      </c>
      <c r="D20" s="39">
        <v>4</v>
      </c>
      <c r="E20" s="39">
        <v>4</v>
      </c>
      <c r="F20" s="39">
        <v>4</v>
      </c>
      <c r="G20" s="39">
        <v>4</v>
      </c>
      <c r="H20" s="39">
        <v>4</v>
      </c>
      <c r="I20" s="39">
        <v>4</v>
      </c>
      <c r="J20" s="39">
        <f t="shared" si="0"/>
        <v>68</v>
      </c>
    </row>
    <row r="21" spans="1:10" ht="15">
      <c r="A21" s="39" t="s">
        <v>188</v>
      </c>
      <c r="B21" s="38" t="s">
        <v>320</v>
      </c>
      <c r="C21" s="39">
        <v>4</v>
      </c>
      <c r="D21" s="39">
        <v>4</v>
      </c>
      <c r="E21" s="39">
        <v>2</v>
      </c>
      <c r="F21" s="39">
        <v>4</v>
      </c>
      <c r="G21" s="39">
        <v>1</v>
      </c>
      <c r="H21" s="39">
        <v>3</v>
      </c>
      <c r="I21" s="39">
        <v>2</v>
      </c>
      <c r="J21" s="39">
        <f t="shared" si="0"/>
        <v>53</v>
      </c>
    </row>
    <row r="22" ht="15">
      <c r="B22" s="33"/>
    </row>
    <row r="23" spans="1:2" ht="15">
      <c r="A23" s="302" t="s">
        <v>310</v>
      </c>
      <c r="B23" s="302"/>
    </row>
    <row r="24" spans="1:2" ht="15">
      <c r="A24" s="34">
        <v>4</v>
      </c>
      <c r="B24" s="35" t="s">
        <v>311</v>
      </c>
    </row>
    <row r="25" spans="1:2" ht="15">
      <c r="A25" s="34">
        <v>4</v>
      </c>
      <c r="B25" s="35" t="s">
        <v>289</v>
      </c>
    </row>
    <row r="26" spans="1:2" ht="15">
      <c r="A26" s="34">
        <v>3</v>
      </c>
      <c r="B26" s="35" t="s">
        <v>290</v>
      </c>
    </row>
    <row r="27" spans="1:2" ht="15">
      <c r="A27" s="34">
        <v>2</v>
      </c>
      <c r="B27" s="35" t="s">
        <v>312</v>
      </c>
    </row>
    <row r="28" spans="1:2" ht="15">
      <c r="A28" s="34">
        <v>2</v>
      </c>
      <c r="B28" s="35" t="s">
        <v>313</v>
      </c>
    </row>
    <row r="29" spans="1:2" ht="15">
      <c r="A29" s="34">
        <v>1</v>
      </c>
      <c r="B29" s="35" t="s">
        <v>314</v>
      </c>
    </row>
    <row r="30" spans="1:2" ht="26.25">
      <c r="A30" s="34">
        <v>1</v>
      </c>
      <c r="B30" s="35" t="s">
        <v>315</v>
      </c>
    </row>
    <row r="31" spans="1:2" ht="15">
      <c r="A31" s="36"/>
      <c r="B31" s="36"/>
    </row>
    <row r="32" spans="1:2" ht="15">
      <c r="A32" s="302" t="s">
        <v>316</v>
      </c>
      <c r="B32" s="302"/>
    </row>
    <row r="33" spans="1:2" ht="25.5">
      <c r="A33" s="34">
        <v>4</v>
      </c>
      <c r="B33" s="37" t="s">
        <v>322</v>
      </c>
    </row>
    <row r="34" spans="1:2" ht="26.25">
      <c r="A34" s="34">
        <v>3</v>
      </c>
      <c r="B34" s="35" t="s">
        <v>323</v>
      </c>
    </row>
    <row r="35" spans="1:2" ht="26.25">
      <c r="A35" s="34">
        <v>2</v>
      </c>
      <c r="B35" s="35" t="s">
        <v>324</v>
      </c>
    </row>
    <row r="36" spans="1:2" ht="26.25">
      <c r="A36" s="34">
        <v>1</v>
      </c>
      <c r="B36" s="35" t="s">
        <v>325</v>
      </c>
    </row>
    <row r="37" spans="1:2" ht="25.5">
      <c r="A37" s="34">
        <v>0</v>
      </c>
      <c r="B37" s="37" t="s">
        <v>317</v>
      </c>
    </row>
  </sheetData>
  <sheetProtection/>
  <mergeCells count="11">
    <mergeCell ref="A1:I1"/>
    <mergeCell ref="A2:A3"/>
    <mergeCell ref="B2:B3"/>
    <mergeCell ref="C2:I2"/>
    <mergeCell ref="B4:J4"/>
    <mergeCell ref="B15:J15"/>
    <mergeCell ref="A32:B32"/>
    <mergeCell ref="J2:J3"/>
    <mergeCell ref="A23:B23"/>
    <mergeCell ref="B12:J12"/>
    <mergeCell ref="B7:J7"/>
  </mergeCells>
  <printOptions/>
  <pageMargins left="0.75" right="0.75" top="0.25" bottom="0.2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2"/>
  <sheetViews>
    <sheetView workbookViewId="0" topLeftCell="A1">
      <pane ySplit="2" topLeftCell="A9" activePane="bottomLeft" state="frozen"/>
      <selection pane="topLeft" activeCell="A1" sqref="A1"/>
      <selection pane="bottomLeft" activeCell="O35" sqref="O35"/>
    </sheetView>
  </sheetViews>
  <sheetFormatPr defaultColWidth="9.140625" defaultRowHeight="15"/>
  <cols>
    <col min="1" max="1" width="6.7109375" style="3" customWidth="1"/>
    <col min="2" max="2" width="38.7109375" style="3" customWidth="1"/>
    <col min="3" max="16" width="3.140625" style="1" bestFit="1" customWidth="1"/>
    <col min="17" max="16384" width="9.140625" style="1" customWidth="1"/>
  </cols>
  <sheetData>
    <row r="1" spans="1:16" ht="12.75">
      <c r="A1" s="309" t="s">
        <v>329</v>
      </c>
      <c r="B1" s="309"/>
      <c r="C1" s="311" t="s">
        <v>326</v>
      </c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3"/>
    </row>
    <row r="2" spans="1:16" ht="214.5" customHeight="1">
      <c r="A2" s="310"/>
      <c r="B2" s="310"/>
      <c r="C2" s="75" t="s">
        <v>318</v>
      </c>
      <c r="D2" s="75" t="s">
        <v>308</v>
      </c>
      <c r="E2" s="75" t="s">
        <v>295</v>
      </c>
      <c r="F2" s="75" t="s">
        <v>309</v>
      </c>
      <c r="G2" s="75" t="s">
        <v>296</v>
      </c>
      <c r="H2" s="75" t="s">
        <v>319</v>
      </c>
      <c r="I2" s="75" t="s">
        <v>297</v>
      </c>
      <c r="J2" s="75" t="s">
        <v>298</v>
      </c>
      <c r="K2" s="75" t="s">
        <v>300</v>
      </c>
      <c r="L2" s="75" t="s">
        <v>301</v>
      </c>
      <c r="M2" s="75" t="s">
        <v>302</v>
      </c>
      <c r="N2" s="75" t="s">
        <v>327</v>
      </c>
      <c r="O2" s="75" t="s">
        <v>303</v>
      </c>
      <c r="P2" s="75" t="s">
        <v>320</v>
      </c>
    </row>
    <row r="3" spans="1:16" ht="21.75">
      <c r="A3" s="24" t="s">
        <v>170</v>
      </c>
      <c r="B3" s="5" t="s">
        <v>321</v>
      </c>
      <c r="C3" s="43" t="s">
        <v>173</v>
      </c>
      <c r="D3" s="43" t="s">
        <v>174</v>
      </c>
      <c r="E3" s="43" t="s">
        <v>176</v>
      </c>
      <c r="F3" s="43" t="s">
        <v>177</v>
      </c>
      <c r="G3" s="43" t="s">
        <v>178</v>
      </c>
      <c r="H3" s="43" t="s">
        <v>307</v>
      </c>
      <c r="I3" s="43" t="s">
        <v>180</v>
      </c>
      <c r="J3" s="43" t="s">
        <v>181</v>
      </c>
      <c r="K3" s="43" t="s">
        <v>183</v>
      </c>
      <c r="L3" s="43" t="s">
        <v>184</v>
      </c>
      <c r="M3" s="43" t="s">
        <v>185</v>
      </c>
      <c r="N3" s="43" t="s">
        <v>186</v>
      </c>
      <c r="O3" s="43" t="s">
        <v>187</v>
      </c>
      <c r="P3" s="43" t="s">
        <v>188</v>
      </c>
    </row>
    <row r="4" spans="1:16" ht="12.75">
      <c r="A4" s="69" t="s">
        <v>358</v>
      </c>
      <c r="B4" s="104" t="s">
        <v>394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ht="12.75">
      <c r="A5" s="103" t="s">
        <v>359</v>
      </c>
      <c r="B5" s="105" t="s">
        <v>387</v>
      </c>
      <c r="C5" s="27"/>
      <c r="D5" s="27"/>
      <c r="E5" s="27"/>
      <c r="F5" s="27"/>
      <c r="G5" s="27"/>
      <c r="H5" s="27"/>
      <c r="I5" s="27"/>
      <c r="J5" s="27"/>
      <c r="K5" s="27" t="s">
        <v>356</v>
      </c>
      <c r="L5" s="27"/>
      <c r="M5" s="27"/>
      <c r="N5" s="27"/>
      <c r="O5" s="27"/>
      <c r="P5" s="27"/>
    </row>
    <row r="6" spans="1:16" ht="12.75">
      <c r="A6" s="103" t="s">
        <v>360</v>
      </c>
      <c r="B6" s="104" t="s">
        <v>388</v>
      </c>
      <c r="C6" s="27"/>
      <c r="D6" s="27"/>
      <c r="E6" s="27"/>
      <c r="F6" s="27"/>
      <c r="G6" s="27"/>
      <c r="H6" s="27"/>
      <c r="I6" s="27"/>
      <c r="J6" s="27"/>
      <c r="K6" s="27"/>
      <c r="L6" s="27" t="s">
        <v>356</v>
      </c>
      <c r="M6" s="27"/>
      <c r="N6" s="27"/>
      <c r="O6" s="27"/>
      <c r="P6" s="27"/>
    </row>
    <row r="7" spans="1:16" s="89" customFormat="1" ht="12.75">
      <c r="A7" s="103" t="s">
        <v>361</v>
      </c>
      <c r="B7" s="104" t="s">
        <v>302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 t="s">
        <v>356</v>
      </c>
      <c r="N7" s="27"/>
      <c r="O7" s="27"/>
      <c r="P7" s="27"/>
    </row>
    <row r="8" spans="1:16" s="89" customFormat="1" ht="12.75">
      <c r="A8" s="103" t="s">
        <v>362</v>
      </c>
      <c r="B8" s="104" t="s">
        <v>327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 t="s">
        <v>356</v>
      </c>
      <c r="O8" s="27"/>
      <c r="P8" s="27"/>
    </row>
    <row r="9" spans="1:16" s="89" customFormat="1" ht="12.75">
      <c r="A9" s="103" t="s">
        <v>363</v>
      </c>
      <c r="B9" s="105" t="s">
        <v>303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 t="s">
        <v>356</v>
      </c>
      <c r="P9" s="27"/>
    </row>
    <row r="10" spans="1:16" s="89" customFormat="1" ht="12.75">
      <c r="A10" s="103" t="s">
        <v>364</v>
      </c>
      <c r="B10" s="105" t="s">
        <v>320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 t="s">
        <v>356</v>
      </c>
    </row>
    <row r="11" spans="1:16" s="89" customFormat="1" ht="12.75">
      <c r="A11" s="103" t="s">
        <v>365</v>
      </c>
      <c r="B11" s="105" t="s">
        <v>389</v>
      </c>
      <c r="C11" s="27" t="s">
        <v>356</v>
      </c>
      <c r="D11" s="27" t="s">
        <v>356</v>
      </c>
      <c r="E11" s="27" t="s">
        <v>356</v>
      </c>
      <c r="F11" s="27" t="s">
        <v>356</v>
      </c>
      <c r="G11" s="27" t="s">
        <v>356</v>
      </c>
      <c r="H11" s="27" t="s">
        <v>356</v>
      </c>
      <c r="I11" s="27" t="s">
        <v>356</v>
      </c>
      <c r="J11" s="27" t="s">
        <v>356</v>
      </c>
      <c r="K11" s="27" t="s">
        <v>356</v>
      </c>
      <c r="L11" s="27" t="s">
        <v>356</v>
      </c>
      <c r="M11" s="27" t="s">
        <v>356</v>
      </c>
      <c r="N11" s="27" t="s">
        <v>356</v>
      </c>
      <c r="O11" s="27" t="s">
        <v>356</v>
      </c>
      <c r="P11" s="27" t="s">
        <v>356</v>
      </c>
    </row>
    <row r="12" spans="1:16" s="89" customFormat="1" ht="12.75">
      <c r="A12" s="103" t="s">
        <v>366</v>
      </c>
      <c r="B12" s="105" t="s">
        <v>390</v>
      </c>
      <c r="C12" s="27"/>
      <c r="D12" s="27" t="s">
        <v>356</v>
      </c>
      <c r="E12" s="27" t="s">
        <v>356</v>
      </c>
      <c r="F12" s="27" t="s">
        <v>356</v>
      </c>
      <c r="G12" s="27" t="s">
        <v>356</v>
      </c>
      <c r="H12" s="27"/>
      <c r="I12" s="27" t="s">
        <v>356</v>
      </c>
      <c r="J12" s="27" t="s">
        <v>356</v>
      </c>
      <c r="K12" s="27"/>
      <c r="L12" s="27"/>
      <c r="M12" s="27"/>
      <c r="N12" s="27"/>
      <c r="O12" s="27"/>
      <c r="P12" s="27" t="s">
        <v>356</v>
      </c>
    </row>
    <row r="13" spans="1:16" s="89" customFormat="1" ht="12.75">
      <c r="A13" s="4" t="s">
        <v>367</v>
      </c>
      <c r="B13" s="104" t="s">
        <v>395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1:16" s="89" customFormat="1" ht="12.75">
      <c r="A14" s="103" t="s">
        <v>368</v>
      </c>
      <c r="B14" s="104" t="s">
        <v>5</v>
      </c>
      <c r="C14" s="27" t="s">
        <v>356</v>
      </c>
      <c r="D14" s="27" t="s">
        <v>356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s="89" customFormat="1" ht="12.75">
      <c r="A15" s="106" t="s">
        <v>369</v>
      </c>
      <c r="B15" s="105" t="s">
        <v>28</v>
      </c>
      <c r="C15" s="27" t="s">
        <v>356</v>
      </c>
      <c r="D15" s="27" t="s">
        <v>356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89" customFormat="1" ht="12.75">
      <c r="A16" s="106" t="s">
        <v>370</v>
      </c>
      <c r="B16" s="105" t="s">
        <v>8</v>
      </c>
      <c r="C16" s="27" t="s">
        <v>356</v>
      </c>
      <c r="D16" s="27" t="s">
        <v>356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s="89" customFormat="1" ht="12.75">
      <c r="A17" s="106" t="s">
        <v>371</v>
      </c>
      <c r="B17" s="105" t="s">
        <v>9</v>
      </c>
      <c r="C17" s="27" t="s">
        <v>356</v>
      </c>
      <c r="D17" s="27" t="s">
        <v>356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s="89" customFormat="1" ht="12.75">
      <c r="A18" s="103" t="s">
        <v>372</v>
      </c>
      <c r="B18" s="105" t="s">
        <v>391</v>
      </c>
      <c r="C18" s="27"/>
      <c r="D18" s="27" t="s">
        <v>356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s="89" customFormat="1" ht="12.75">
      <c r="A19" s="103" t="s">
        <v>373</v>
      </c>
      <c r="B19" s="104" t="s">
        <v>392</v>
      </c>
      <c r="C19" s="27" t="s">
        <v>356</v>
      </c>
      <c r="D19" s="27" t="s">
        <v>356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s="89" customFormat="1" ht="12.75">
      <c r="A20" s="103" t="s">
        <v>374</v>
      </c>
      <c r="B20" s="104" t="s">
        <v>393</v>
      </c>
      <c r="C20" s="27"/>
      <c r="D20" s="27" t="s">
        <v>356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s="89" customFormat="1" ht="12.75">
      <c r="A21" s="93" t="s">
        <v>375</v>
      </c>
      <c r="B21" s="105" t="s">
        <v>396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1:16" s="89" customFormat="1" ht="12.75">
      <c r="A22" s="106" t="s">
        <v>376</v>
      </c>
      <c r="B22" s="105" t="s">
        <v>397</v>
      </c>
      <c r="C22" s="27"/>
      <c r="D22" s="27" t="s">
        <v>356</v>
      </c>
      <c r="E22" s="27" t="s">
        <v>356</v>
      </c>
      <c r="F22" s="27"/>
      <c r="G22" s="27"/>
      <c r="H22" s="27"/>
      <c r="I22" s="28" t="s">
        <v>356</v>
      </c>
      <c r="J22" s="28"/>
      <c r="K22" s="27"/>
      <c r="L22" s="27"/>
      <c r="M22" s="27"/>
      <c r="N22" s="27"/>
      <c r="O22" s="27"/>
      <c r="P22" s="27"/>
    </row>
    <row r="23" spans="1:16" s="89" customFormat="1" ht="12.75">
      <c r="A23" s="106" t="s">
        <v>377</v>
      </c>
      <c r="B23" s="105" t="s">
        <v>309</v>
      </c>
      <c r="C23" s="27"/>
      <c r="D23" s="27" t="s">
        <v>356</v>
      </c>
      <c r="E23" s="27"/>
      <c r="F23" s="27" t="s">
        <v>356</v>
      </c>
      <c r="G23" s="27"/>
      <c r="H23" s="27"/>
      <c r="I23" s="28" t="s">
        <v>356</v>
      </c>
      <c r="J23" s="28"/>
      <c r="K23" s="27"/>
      <c r="L23" s="27"/>
      <c r="M23" s="27"/>
      <c r="N23" s="27"/>
      <c r="O23" s="27"/>
      <c r="P23" s="27"/>
    </row>
    <row r="24" spans="1:16" s="89" customFormat="1" ht="12.75">
      <c r="A24" s="106" t="s">
        <v>378</v>
      </c>
      <c r="B24" s="105" t="s">
        <v>398</v>
      </c>
      <c r="C24" s="27"/>
      <c r="D24" s="27" t="s">
        <v>356</v>
      </c>
      <c r="E24" s="27"/>
      <c r="F24" s="27"/>
      <c r="G24" s="27" t="s">
        <v>356</v>
      </c>
      <c r="H24" s="27"/>
      <c r="I24" s="28" t="s">
        <v>356</v>
      </c>
      <c r="J24" s="28"/>
      <c r="K24" s="27"/>
      <c r="L24" s="27"/>
      <c r="M24" s="27"/>
      <c r="N24" s="27"/>
      <c r="O24" s="27"/>
      <c r="P24" s="27"/>
    </row>
    <row r="25" spans="1:16" s="89" customFormat="1" ht="25.5">
      <c r="A25" s="106" t="s">
        <v>379</v>
      </c>
      <c r="B25" s="105" t="s">
        <v>319</v>
      </c>
      <c r="C25" s="27"/>
      <c r="D25" s="27" t="s">
        <v>356</v>
      </c>
      <c r="E25" s="27"/>
      <c r="F25" s="27"/>
      <c r="G25" s="27"/>
      <c r="H25" s="27" t="s">
        <v>356</v>
      </c>
      <c r="I25" s="28"/>
      <c r="J25" s="28"/>
      <c r="K25" s="27"/>
      <c r="L25" s="27"/>
      <c r="M25" s="27"/>
      <c r="N25" s="27"/>
      <c r="O25" s="27"/>
      <c r="P25" s="27"/>
    </row>
    <row r="26" spans="1:16" s="89" customFormat="1" ht="12.75">
      <c r="A26" s="93" t="s">
        <v>380</v>
      </c>
      <c r="B26" s="105" t="s">
        <v>399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1:16" s="89" customFormat="1" ht="12.75">
      <c r="A27" s="106" t="s">
        <v>381</v>
      </c>
      <c r="B27" s="102" t="s">
        <v>400</v>
      </c>
      <c r="C27" s="27"/>
      <c r="D27" s="27" t="s">
        <v>356</v>
      </c>
      <c r="E27" s="27"/>
      <c r="F27" s="27"/>
      <c r="G27" s="27"/>
      <c r="H27" s="27"/>
      <c r="I27" s="27" t="s">
        <v>356</v>
      </c>
      <c r="J27" s="27" t="s">
        <v>356</v>
      </c>
      <c r="K27" s="27"/>
      <c r="L27" s="27"/>
      <c r="M27" s="27"/>
      <c r="N27" s="27"/>
      <c r="O27" s="27"/>
      <c r="P27" s="27"/>
    </row>
    <row r="28" spans="1:16" s="89" customFormat="1" ht="12.75">
      <c r="A28" s="106" t="s">
        <v>382</v>
      </c>
      <c r="B28" s="105" t="s">
        <v>401</v>
      </c>
      <c r="C28" s="27"/>
      <c r="D28" s="27" t="s">
        <v>356</v>
      </c>
      <c r="E28" s="27"/>
      <c r="F28" s="27"/>
      <c r="G28" s="27"/>
      <c r="H28" s="27"/>
      <c r="I28" s="27" t="s">
        <v>356</v>
      </c>
      <c r="J28" s="27" t="s">
        <v>356</v>
      </c>
      <c r="K28" s="27"/>
      <c r="L28" s="27"/>
      <c r="M28" s="27"/>
      <c r="N28" s="27"/>
      <c r="O28" s="27"/>
      <c r="P28" s="27"/>
    </row>
    <row r="29" spans="1:16" s="89" customFormat="1" ht="12.75">
      <c r="A29" s="106" t="s">
        <v>383</v>
      </c>
      <c r="B29" s="105" t="s">
        <v>402</v>
      </c>
      <c r="C29" s="27"/>
      <c r="D29" s="27" t="s">
        <v>356</v>
      </c>
      <c r="E29" s="27"/>
      <c r="F29" s="27"/>
      <c r="G29" s="27"/>
      <c r="H29" s="27"/>
      <c r="I29" s="27" t="s">
        <v>356</v>
      </c>
      <c r="J29" s="27" t="s">
        <v>356</v>
      </c>
      <c r="K29" s="27"/>
      <c r="L29" s="27"/>
      <c r="M29" s="27"/>
      <c r="N29" s="27"/>
      <c r="O29" s="27"/>
      <c r="P29" s="27"/>
    </row>
    <row r="30" spans="1:16" s="89" customFormat="1" ht="12.75">
      <c r="A30" s="106" t="s">
        <v>384</v>
      </c>
      <c r="B30" s="105" t="s">
        <v>403</v>
      </c>
      <c r="C30" s="27"/>
      <c r="D30" s="27" t="s">
        <v>356</v>
      </c>
      <c r="E30" s="27"/>
      <c r="F30" s="27"/>
      <c r="G30" s="27"/>
      <c r="H30" s="27"/>
      <c r="I30" s="27" t="s">
        <v>356</v>
      </c>
      <c r="J30" s="27" t="s">
        <v>356</v>
      </c>
      <c r="K30" s="27"/>
      <c r="L30" s="27"/>
      <c r="M30" s="27"/>
      <c r="N30" s="27"/>
      <c r="O30" s="27"/>
      <c r="P30" s="27"/>
    </row>
    <row r="31" spans="1:16" s="89" customFormat="1" ht="12.75">
      <c r="A31" s="107" t="s">
        <v>385</v>
      </c>
      <c r="B31" s="105" t="s">
        <v>404</v>
      </c>
      <c r="C31" s="27"/>
      <c r="D31" s="27" t="s">
        <v>356</v>
      </c>
      <c r="E31" s="27"/>
      <c r="F31" s="27"/>
      <c r="G31" s="27"/>
      <c r="H31" s="27"/>
      <c r="I31" s="27" t="s">
        <v>356</v>
      </c>
      <c r="J31" s="27" t="s">
        <v>356</v>
      </c>
      <c r="K31" s="27"/>
      <c r="L31" s="27"/>
      <c r="M31" s="27"/>
      <c r="N31" s="27"/>
      <c r="O31" s="27"/>
      <c r="P31" s="27"/>
    </row>
    <row r="32" spans="1:16" s="89" customFormat="1" ht="12.75">
      <c r="A32" s="103" t="s">
        <v>386</v>
      </c>
      <c r="B32" s="105" t="s">
        <v>405</v>
      </c>
      <c r="C32" s="27"/>
      <c r="D32" s="27" t="s">
        <v>356</v>
      </c>
      <c r="E32" s="27"/>
      <c r="F32" s="27"/>
      <c r="G32" s="27"/>
      <c r="H32" s="27"/>
      <c r="I32" s="27" t="s">
        <v>356</v>
      </c>
      <c r="J32" s="27" t="s">
        <v>356</v>
      </c>
      <c r="K32" s="27"/>
      <c r="L32" s="27"/>
      <c r="M32" s="27"/>
      <c r="N32" s="27"/>
      <c r="O32" s="27"/>
      <c r="P32" s="27"/>
    </row>
    <row r="33" spans="1:16" s="89" customFormat="1" ht="12.75">
      <c r="A33" s="90"/>
      <c r="B33" s="95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1:16" s="89" customFormat="1" ht="12.75">
      <c r="A34" s="90"/>
      <c r="B34" s="109" t="s">
        <v>406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6" s="89" customFormat="1" ht="12.75">
      <c r="A35" s="90"/>
      <c r="B35" s="95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16" s="89" customFormat="1" ht="12.75">
      <c r="A36" s="90"/>
      <c r="B36" s="95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s="89" customFormat="1" ht="12.75">
      <c r="A37" s="90"/>
      <c r="B37" s="9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16" s="89" customFormat="1" ht="12.75">
      <c r="A38" s="90"/>
      <c r="B38" s="9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16" s="92" customFormat="1" ht="12.75">
      <c r="A39" s="90"/>
      <c r="B39" s="9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1:16" s="92" customFormat="1" ht="12.75">
      <c r="A40" s="98"/>
      <c r="B40" s="97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1:16" s="89" customFormat="1" ht="12.75">
      <c r="A41" s="90"/>
      <c r="B41" s="95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1:16" s="89" customFormat="1" ht="12.75">
      <c r="A42" s="90"/>
      <c r="B42" s="95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16" s="89" customFormat="1" ht="12.75">
      <c r="A43" s="90"/>
      <c r="B43" s="95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16" s="89" customFormat="1" ht="12.75">
      <c r="A44" s="90"/>
      <c r="B44" s="95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s="89" customFormat="1" ht="12.75">
      <c r="A45" s="90"/>
      <c r="B45" s="95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1:16" s="89" customFormat="1" ht="12.75">
      <c r="A46" s="90"/>
      <c r="B46" s="95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16" s="89" customFormat="1" ht="12.75">
      <c r="A47" s="90"/>
      <c r="B47" s="95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16" s="89" customFormat="1" ht="12.75">
      <c r="A48" s="90"/>
      <c r="B48" s="95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1:16" s="89" customFormat="1" ht="12.75">
      <c r="A49" s="90"/>
      <c r="B49" s="95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1:16" s="89" customFormat="1" ht="12.75">
      <c r="A50" s="90"/>
      <c r="B50" s="95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1:16" s="89" customFormat="1" ht="12.75">
      <c r="A51" s="90"/>
      <c r="B51" s="95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1:16" s="89" customFormat="1" ht="12.75">
      <c r="A52" s="90"/>
      <c r="B52" s="95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s="89" customFormat="1" ht="12.75">
      <c r="A53" s="90"/>
      <c r="B53" s="95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1:16" s="89" customFormat="1" ht="12.75">
      <c r="A54" s="90"/>
      <c r="B54" s="95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1:16" s="89" customFormat="1" ht="12.75">
      <c r="A55" s="90"/>
      <c r="B55" s="95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1:16" s="89" customFormat="1" ht="12.75">
      <c r="A56" s="90"/>
      <c r="B56" s="95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1:16" s="89" customFormat="1" ht="12.75">
      <c r="A57" s="90"/>
      <c r="B57" s="95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1:16" s="89" customFormat="1" ht="12.75">
      <c r="A58" s="90"/>
      <c r="B58" s="95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1:16" s="89" customFormat="1" ht="12.75">
      <c r="A59" s="90"/>
      <c r="B59" s="95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1:16" s="89" customFormat="1" ht="12.75">
      <c r="A60" s="90"/>
      <c r="B60" s="95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1:16" s="89" customFormat="1" ht="12.75">
      <c r="A61" s="90"/>
      <c r="B61" s="95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1:16" s="89" customFormat="1" ht="12.75">
      <c r="A62" s="90"/>
      <c r="B62" s="95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1:16" s="89" customFormat="1" ht="12.75">
      <c r="A63" s="90"/>
      <c r="B63" s="95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1:16" s="89" customFormat="1" ht="12.75">
      <c r="A64" s="90"/>
      <c r="B64" s="95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1:16" s="89" customFormat="1" ht="12.75">
      <c r="A65" s="90"/>
      <c r="B65" s="95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1:16" s="89" customFormat="1" ht="12.75">
      <c r="A66" s="90"/>
      <c r="B66" s="95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1:16" s="89" customFormat="1" ht="12.75">
      <c r="A67" s="90"/>
      <c r="B67" s="95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1:16" s="89" customFormat="1" ht="12.75">
      <c r="A68" s="90"/>
      <c r="B68" s="95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1:16" s="89" customFormat="1" ht="12.75">
      <c r="A69" s="90"/>
      <c r="B69" s="95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1:16" s="89" customFormat="1" ht="12.75">
      <c r="A70" s="90"/>
      <c r="B70" s="95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1:16" s="89" customFormat="1" ht="12.75">
      <c r="A71" s="90"/>
      <c r="B71" s="95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1:16" s="89" customFormat="1" ht="12.75">
      <c r="A72" s="90"/>
      <c r="B72" s="95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6" s="89" customFormat="1" ht="12.75">
      <c r="A73" s="90"/>
      <c r="B73" s="95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1:16" s="89" customFormat="1" ht="12.75">
      <c r="A74" s="90"/>
      <c r="B74" s="95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1:16" s="89" customFormat="1" ht="12.75">
      <c r="A75" s="90"/>
      <c r="B75" s="95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1:16" s="89" customFormat="1" ht="12.75">
      <c r="A76" s="90"/>
      <c r="B76" s="95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1:16" s="89" customFormat="1" ht="12.75">
      <c r="A77" s="90"/>
      <c r="B77" s="95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1:16" s="89" customFormat="1" ht="12.75">
      <c r="A78" s="90"/>
      <c r="B78" s="95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1:16" s="89" customFormat="1" ht="12.75">
      <c r="A79" s="90"/>
      <c r="B79" s="95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1:16" s="89" customFormat="1" ht="12.75">
      <c r="A80" s="90"/>
      <c r="B80" s="95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1:16" s="89" customFormat="1" ht="12.75">
      <c r="A81" s="90"/>
      <c r="B81" s="95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1:16" s="89" customFormat="1" ht="12.75">
      <c r="A82" s="90"/>
      <c r="B82" s="95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1:16" s="89" customFormat="1" ht="12.75">
      <c r="A83" s="90"/>
      <c r="B83" s="95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1:16" s="89" customFormat="1" ht="12.75">
      <c r="A84" s="90"/>
      <c r="B84" s="95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1:16" s="89" customFormat="1" ht="12.75">
      <c r="A85" s="90"/>
      <c r="B85" s="95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1:16" s="89" customFormat="1" ht="12.75">
      <c r="A86" s="90"/>
      <c r="B86" s="95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1:16" s="89" customFormat="1" ht="12.75">
      <c r="A87" s="90"/>
      <c r="B87" s="95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1:16" s="89" customFormat="1" ht="12.75">
      <c r="A88" s="90"/>
      <c r="B88" s="95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16" s="89" customFormat="1" ht="12.75">
      <c r="A89" s="90"/>
      <c r="B89" s="95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1:16" s="89" customFormat="1" ht="12.75">
      <c r="A90" s="90"/>
      <c r="B90" s="95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1:16" s="89" customFormat="1" ht="12.75">
      <c r="A91" s="90"/>
      <c r="B91" s="95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1:16" s="89" customFormat="1" ht="12.75">
      <c r="A92" s="90"/>
      <c r="B92" s="95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1:16" s="89" customFormat="1" ht="12.75">
      <c r="A93" s="90"/>
      <c r="B93" s="95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s="89" customFormat="1" ht="12.75">
      <c r="A94" s="90"/>
      <c r="B94" s="95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1:16" s="89" customFormat="1" ht="12.75">
      <c r="A95" s="90"/>
      <c r="B95" s="95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1:16" s="89" customFormat="1" ht="12.75">
      <c r="A96" s="90"/>
      <c r="B96" s="95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1:16" s="89" customFormat="1" ht="12.75">
      <c r="A97" s="90"/>
      <c r="B97" s="95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1:16" s="89" customFormat="1" ht="12.75">
      <c r="A98" s="90"/>
      <c r="B98" s="95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6" s="89" customFormat="1" ht="12.75">
      <c r="A99" s="90"/>
      <c r="B99" s="95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6" s="89" customFormat="1" ht="12.75">
      <c r="A100" s="90"/>
      <c r="B100" s="95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16" s="89" customFormat="1" ht="12.75">
      <c r="A101" s="90"/>
      <c r="B101" s="95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s="89" customFormat="1" ht="12.75">
      <c r="A102" s="90"/>
      <c r="B102" s="95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s="89" customFormat="1" ht="12.75">
      <c r="A103" s="90"/>
      <c r="B103" s="95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1:16" s="89" customFormat="1" ht="12.75">
      <c r="A104" s="90"/>
      <c r="B104" s="95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16" s="89" customFormat="1" ht="12.75">
      <c r="A105" s="90"/>
      <c r="B105" s="95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1:16" s="89" customFormat="1" ht="12.75">
      <c r="A106" s="90"/>
      <c r="B106" s="95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1:16" s="89" customFormat="1" ht="12.75">
      <c r="A107" s="90"/>
      <c r="B107" s="95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1:16" s="89" customFormat="1" ht="12.75">
      <c r="A108" s="90"/>
      <c r="B108" s="95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16" s="89" customFormat="1" ht="12.75">
      <c r="A109" s="90"/>
      <c r="B109" s="95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1:16" s="89" customFormat="1" ht="12.75">
      <c r="A110" s="90"/>
      <c r="B110" s="95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1:16" s="89" customFormat="1" ht="12.75">
      <c r="A111" s="90"/>
      <c r="B111" s="95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1:16" s="89" customFormat="1" ht="12.75">
      <c r="A112" s="90"/>
      <c r="B112" s="95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1:16" s="89" customFormat="1" ht="12.75">
      <c r="A113" s="90"/>
      <c r="B113" s="95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1:16" s="89" customFormat="1" ht="12.75">
      <c r="A114" s="90"/>
      <c r="B114" s="94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1:16" s="89" customFormat="1" ht="12.75">
      <c r="A115" s="96"/>
      <c r="B115" s="96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</row>
    <row r="116" spans="1:16" s="89" customFormat="1" ht="12.75">
      <c r="A116" s="90"/>
      <c r="B116" s="95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1:16" s="89" customFormat="1" ht="12.75">
      <c r="A117" s="90"/>
      <c r="B117" s="95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1:16" s="89" customFormat="1" ht="12.75">
      <c r="A118" s="96"/>
      <c r="B118" s="96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16" s="89" customFormat="1" ht="12.75">
      <c r="A119" s="90"/>
      <c r="B119" s="95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</row>
    <row r="120" spans="1:16" s="89" customFormat="1" ht="12.75">
      <c r="A120" s="90"/>
      <c r="B120" s="95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1:16" s="89" customFormat="1" ht="12.75">
      <c r="A121" s="90"/>
      <c r="B121" s="95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</row>
    <row r="122" spans="1:16" s="89" customFormat="1" ht="12.75">
      <c r="A122" s="90"/>
      <c r="B122" s="95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1:16" s="89" customFormat="1" ht="12.75">
      <c r="A123" s="90"/>
      <c r="B123" s="95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1:16" s="89" customFormat="1" ht="12.75">
      <c r="A124" s="90"/>
      <c r="B124" s="95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</row>
    <row r="125" spans="1:16" s="89" customFormat="1" ht="12.75">
      <c r="A125" s="90"/>
      <c r="B125" s="95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</row>
    <row r="126" spans="1:16" s="89" customFormat="1" ht="12.75">
      <c r="A126" s="90"/>
      <c r="B126" s="95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</row>
    <row r="127" spans="1:16" s="89" customFormat="1" ht="12.75">
      <c r="A127" s="90"/>
      <c r="B127" s="95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1:16" s="89" customFormat="1" ht="12.75">
      <c r="A128" s="90"/>
      <c r="B128" s="95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1:16" s="89" customFormat="1" ht="12.75">
      <c r="A129" s="90"/>
      <c r="B129" s="96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</row>
    <row r="130" spans="1:16" s="89" customFormat="1" ht="12.75">
      <c r="A130" s="98"/>
      <c r="B130" s="97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1:16" s="89" customFormat="1" ht="12.75">
      <c r="A131" s="98"/>
      <c r="B131" s="97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</row>
    <row r="132" spans="1:16" s="89" customFormat="1" ht="15">
      <c r="A132" s="98"/>
      <c r="B132" s="99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16" s="89" customFormat="1" ht="15">
      <c r="A133" s="98"/>
      <c r="B133" s="99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1:16" s="89" customFormat="1" ht="15">
      <c r="A134" s="98"/>
      <c r="B134" s="99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16" s="89" customFormat="1" ht="15">
      <c r="A135" s="98"/>
      <c r="B135" s="99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</row>
    <row r="136" spans="1:16" s="89" customFormat="1" ht="15">
      <c r="A136" s="98"/>
      <c r="B136" s="99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1:16" s="89" customFormat="1" ht="15">
      <c r="A137" s="98"/>
      <c r="B137" s="99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</row>
    <row r="138" spans="1:16" s="89" customFormat="1" ht="15">
      <c r="A138" s="98"/>
      <c r="B138" s="99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</row>
    <row r="139" spans="1:16" s="89" customFormat="1" ht="14.25" customHeight="1">
      <c r="A139" s="98"/>
      <c r="B139" s="99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</row>
    <row r="140" spans="1:16" s="89" customFormat="1" ht="14.25" customHeight="1">
      <c r="A140" s="98"/>
      <c r="B140" s="99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</row>
    <row r="141" spans="1:16" s="89" customFormat="1" ht="14.25" customHeight="1">
      <c r="A141" s="98"/>
      <c r="B141" s="99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</row>
    <row r="142" spans="1:16" s="89" customFormat="1" ht="14.25" customHeight="1">
      <c r="A142" s="98"/>
      <c r="B142" s="99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1:16" s="89" customFormat="1" ht="14.25" customHeight="1">
      <c r="A143" s="98"/>
      <c r="B143" s="99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1:16" s="89" customFormat="1" ht="14.25" customHeight="1">
      <c r="A144" s="98"/>
      <c r="B144" s="99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</row>
    <row r="145" spans="1:16" s="89" customFormat="1" ht="14.25" customHeight="1">
      <c r="A145" s="98"/>
      <c r="B145" s="99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1:16" s="89" customFormat="1" ht="15">
      <c r="A146" s="98"/>
      <c r="B146" s="99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</row>
    <row r="147" spans="1:16" s="89" customFormat="1" ht="15">
      <c r="A147" s="98"/>
      <c r="B147" s="99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</row>
    <row r="148" spans="1:16" s="89" customFormat="1" ht="15">
      <c r="A148" s="98"/>
      <c r="B148" s="100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</row>
    <row r="149" spans="1:16" s="89" customFormat="1" ht="15">
      <c r="A149" s="98"/>
      <c r="B149" s="100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</row>
    <row r="150" spans="1:2" ht="15">
      <c r="A150" s="101"/>
      <c r="B150" s="101"/>
    </row>
    <row r="151" spans="1:2" ht="15">
      <c r="A151" s="101"/>
      <c r="B151" s="101"/>
    </row>
    <row r="152" spans="1:2" ht="15">
      <c r="A152" s="101"/>
      <c r="B152" s="101"/>
    </row>
    <row r="153" spans="1:2" ht="17.25" customHeight="1">
      <c r="A153" s="101"/>
      <c r="B153" s="101"/>
    </row>
    <row r="154" spans="1:2" ht="15">
      <c r="A154" s="101"/>
      <c r="B154" s="101"/>
    </row>
    <row r="155" spans="1:2" ht="15">
      <c r="A155" s="101"/>
      <c r="B155" s="101"/>
    </row>
    <row r="156" spans="1:2" ht="15">
      <c r="A156" s="101"/>
      <c r="B156" s="101"/>
    </row>
    <row r="157" spans="1:2" ht="15">
      <c r="A157" s="101"/>
      <c r="B157" s="101"/>
    </row>
    <row r="158" spans="1:2" ht="15">
      <c r="A158"/>
      <c r="B158"/>
    </row>
    <row r="159" spans="1:2" ht="15">
      <c r="A159"/>
      <c r="B159"/>
    </row>
    <row r="160" spans="1:16" s="22" customFormat="1" ht="15">
      <c r="A160"/>
      <c r="B16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s="22" customFormat="1" ht="15">
      <c r="A161"/>
      <c r="B16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s="22" customFormat="1" ht="15">
      <c r="A162"/>
      <c r="B16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s="22" customFormat="1" ht="15">
      <c r="A163"/>
      <c r="B16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s="22" customFormat="1" ht="15">
      <c r="A164"/>
      <c r="B16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s="22" customFormat="1" ht="12.75">
      <c r="A165" s="2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s="22" customFormat="1" ht="12.75">
      <c r="A166" s="2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s="22" customFormat="1" ht="12.75">
      <c r="A167" s="2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s="22" customFormat="1" ht="12.75">
      <c r="A168" s="2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s="22" customFormat="1" ht="12.75">
      <c r="A169" s="2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s="22" customFormat="1" ht="12.75">
      <c r="A170" s="2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s="22" customFormat="1" ht="12.75">
      <c r="A171" s="2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s="22" customFormat="1" ht="12.75">
      <c r="A172" s="2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s="22" customFormat="1" ht="12.75">
      <c r="A173" s="2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s="22" customFormat="1" ht="12.75">
      <c r="A174" s="2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s="22" customFormat="1" ht="12.75">
      <c r="A175" s="2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s="22" customFormat="1" ht="12.75">
      <c r="A176" s="2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s="22" customFormat="1" ht="12.75">
      <c r="A177" s="2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s="22" customFormat="1" ht="12.75">
      <c r="A178" s="2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s="22" customFormat="1" ht="12.75">
      <c r="A179" s="2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s="22" customFormat="1" ht="12.75">
      <c r="A180" s="2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s="22" customFormat="1" ht="12.75">
      <c r="A181" s="2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s="22" customFormat="1" ht="12.75">
      <c r="A182" s="2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s="22" customFormat="1" ht="12.75">
      <c r="A183" s="2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s="22" customFormat="1" ht="12.75">
      <c r="A184" s="2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s="22" customFormat="1" ht="12.75">
      <c r="A185" s="2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s="22" customFormat="1" ht="12.75">
      <c r="A186" s="2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s="22" customFormat="1" ht="12.75">
      <c r="A187" s="2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s="22" customFormat="1" ht="12.75">
      <c r="A188" s="2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s="22" customFormat="1" ht="12.75">
      <c r="A189" s="2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s="22" customFormat="1" ht="12.75">
      <c r="A190" s="2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s="22" customFormat="1" ht="12.75">
      <c r="A191" s="2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s="22" customFormat="1" ht="12.75">
      <c r="A192" s="2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s="22" customFormat="1" ht="12.75">
      <c r="A193" s="2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s="22" customFormat="1" ht="12.75">
      <c r="A194" s="2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s="22" customFormat="1" ht="12.75">
      <c r="A195" s="2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s="22" customFormat="1" ht="12.75">
      <c r="A196" s="2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s="22" customFormat="1" ht="12.75">
      <c r="A197" s="2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s="22" customFormat="1" ht="12.75">
      <c r="A198" s="2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s="22" customFormat="1" ht="12.75">
      <c r="A199" s="2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s="22" customFormat="1" ht="12.75">
      <c r="A200" s="2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s="22" customFormat="1" ht="12.75">
      <c r="A201" s="2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s="22" customFormat="1" ht="12.75">
      <c r="A202" s="2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s="22" customFormat="1" ht="12.75">
      <c r="A203" s="2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s="22" customFormat="1" ht="12.75">
      <c r="A204" s="2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s="22" customFormat="1" ht="12.75">
      <c r="A205" s="2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s="22" customFormat="1" ht="12.75">
      <c r="A206" s="2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s="22" customFormat="1" ht="12.75">
      <c r="A207" s="2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s="22" customFormat="1" ht="12.75">
      <c r="A208" s="2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s="22" customFormat="1" ht="12.75">
      <c r="A209" s="2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s="22" customFormat="1" ht="12.75">
      <c r="A210" s="2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s="22" customFormat="1" ht="12.75">
      <c r="A211" s="2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s="22" customFormat="1" ht="12.75">
      <c r="A212" s="2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s="22" customFormat="1" ht="12.75">
      <c r="A213" s="2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s="22" customFormat="1" ht="12.75">
      <c r="A214" s="2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22" customFormat="1" ht="12.75">
      <c r="A215" s="2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22" customFormat="1" ht="12.75">
      <c r="A216" s="2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s="22" customFormat="1" ht="12.75">
      <c r="A217" s="2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s="22" customFormat="1" ht="12.75">
      <c r="A218" s="2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s="22" customFormat="1" ht="12.75">
      <c r="A219" s="2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s="22" customFormat="1" ht="12.75">
      <c r="A220" s="2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s="22" customFormat="1" ht="12.75">
      <c r="A221" s="2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s="22" customFormat="1" ht="12.75">
      <c r="A222" s="2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s="22" customFormat="1" ht="12.75">
      <c r="A223" s="2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s="22" customFormat="1" ht="12.75">
      <c r="A224" s="2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s="22" customFormat="1" ht="12.75">
      <c r="A225" s="2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s="22" customFormat="1" ht="12.75">
      <c r="A226" s="2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s="22" customFormat="1" ht="12.75">
      <c r="A227" s="2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s="22" customFormat="1" ht="12.75">
      <c r="A228" s="2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s="22" customFormat="1" ht="12.75">
      <c r="A229" s="2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s="22" customFormat="1" ht="12.75">
      <c r="A230" s="2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s="22" customFormat="1" ht="12.75">
      <c r="A231" s="2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s="22" customFormat="1" ht="12.75">
      <c r="A232" s="2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s="22" customFormat="1" ht="12.75">
      <c r="A233" s="2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s="22" customFormat="1" ht="12.75">
      <c r="A234" s="2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s="22" customFormat="1" ht="12.75">
      <c r="A235" s="2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s="22" customFormat="1" ht="12.75">
      <c r="A236" s="2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s="22" customFormat="1" ht="12.75">
      <c r="A237" s="2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s="22" customFormat="1" ht="12.75">
      <c r="A238" s="2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s="22" customFormat="1" ht="12.75">
      <c r="A239" s="2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s="22" customFormat="1" ht="12.75">
      <c r="A240" s="2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s="22" customFormat="1" ht="12.75">
      <c r="A241" s="2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s="22" customFormat="1" ht="12.75">
      <c r="A242" s="2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s="22" customFormat="1" ht="12.75">
      <c r="A243" s="2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s="22" customFormat="1" ht="12.75">
      <c r="A244" s="2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s="22" customFormat="1" ht="12.75">
      <c r="A245" s="2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s="22" customFormat="1" ht="12.75">
      <c r="A246" s="2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s="22" customFormat="1" ht="12.75">
      <c r="A247" s="2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s="22" customFormat="1" ht="12.75">
      <c r="A248" s="2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s="22" customFormat="1" ht="12.75">
      <c r="A249" s="2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s="22" customFormat="1" ht="12.75">
      <c r="A250" s="2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s="22" customFormat="1" ht="12.75">
      <c r="A251" s="2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s="22" customFormat="1" ht="12.75">
      <c r="A252" s="2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s="22" customFormat="1" ht="12.75">
      <c r="A253" s="2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s="22" customFormat="1" ht="12.75">
      <c r="A254" s="2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s="22" customFormat="1" ht="12.75">
      <c r="A255" s="2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s="22" customFormat="1" ht="12.75">
      <c r="A256" s="2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s="22" customFormat="1" ht="12.75">
      <c r="A257" s="2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s="22" customFormat="1" ht="12.75">
      <c r="A258" s="2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s="22" customFormat="1" ht="12.75">
      <c r="A259" s="2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s="22" customFormat="1" ht="12.75">
      <c r="A260" s="2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s="22" customFormat="1" ht="12.75">
      <c r="A261" s="2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s="22" customFormat="1" ht="12.75">
      <c r="A262" s="2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s="22" customFormat="1" ht="12.75">
      <c r="A263" s="2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s="22" customFormat="1" ht="12.75">
      <c r="A264" s="2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s="22" customFormat="1" ht="12.75">
      <c r="A265" s="2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s="22" customFormat="1" ht="12.75">
      <c r="A266" s="2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s="22" customFormat="1" ht="12.75">
      <c r="A267" s="2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s="22" customFormat="1" ht="12.75">
      <c r="A268" s="2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s="22" customFormat="1" ht="12.75">
      <c r="A269" s="2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s="22" customFormat="1" ht="12.75">
      <c r="A270" s="2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s="22" customFormat="1" ht="12.75">
      <c r="A271" s="2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s="22" customFormat="1" ht="12.75">
      <c r="A272" s="2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s="22" customFormat="1" ht="12.75">
      <c r="A273" s="2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s="22" customFormat="1" ht="12.75">
      <c r="A274" s="2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s="22" customFormat="1" ht="12.75">
      <c r="A275" s="2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s="22" customFormat="1" ht="12.75">
      <c r="A276" s="2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s="22" customFormat="1" ht="12.75">
      <c r="A277" s="2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s="22" customFormat="1" ht="12.75">
      <c r="A278" s="2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s="22" customFormat="1" ht="12.75">
      <c r="A279" s="2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s="22" customFormat="1" ht="12.75">
      <c r="A280" s="2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s="22" customFormat="1" ht="12.75">
      <c r="A281" s="2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s="22" customFormat="1" ht="12.75">
      <c r="A282" s="2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s="22" customFormat="1" ht="12.75">
      <c r="A283" s="2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s="22" customFormat="1" ht="12.75">
      <c r="A284" s="2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s="22" customFormat="1" ht="12.75">
      <c r="A285" s="2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s="22" customFormat="1" ht="12.75">
      <c r="A286" s="2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s="22" customFormat="1" ht="12.75">
      <c r="A287" s="2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s="22" customFormat="1" ht="12.75">
      <c r="A288" s="2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s="22" customFormat="1" ht="12.75">
      <c r="A289" s="2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s="22" customFormat="1" ht="12.75">
      <c r="A290" s="2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s="22" customFormat="1" ht="12.75">
      <c r="A291" s="2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s="22" customFormat="1" ht="12.75">
      <c r="A292" s="2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s="22" customFormat="1" ht="12.75">
      <c r="A293" s="2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s="22" customFormat="1" ht="12.75">
      <c r="A294" s="2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s="22" customFormat="1" ht="12.75">
      <c r="A295" s="2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s="22" customFormat="1" ht="12.75">
      <c r="A296" s="2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s="22" customFormat="1" ht="12.75">
      <c r="A297" s="2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s="22" customFormat="1" ht="12.75">
      <c r="A298" s="2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s="22" customFormat="1" ht="12.75">
      <c r="A299" s="2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s="22" customFormat="1" ht="12.75">
      <c r="A300" s="2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s="22" customFormat="1" ht="12.75">
      <c r="A301" s="2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s="22" customFormat="1" ht="12.75">
      <c r="A302" s="2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s="22" customFormat="1" ht="12.75">
      <c r="A303" s="2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s="22" customFormat="1" ht="12.75">
      <c r="A304" s="2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s="22" customFormat="1" ht="12.75">
      <c r="A305" s="2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s="22" customFormat="1" ht="12.75">
      <c r="A306" s="2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s="22" customFormat="1" ht="12.75">
      <c r="A307" s="2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s="22" customFormat="1" ht="12.75">
      <c r="A308" s="2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s="22" customFormat="1" ht="12.75">
      <c r="A309" s="2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s="22" customFormat="1" ht="12.75">
      <c r="A310" s="2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s="22" customFormat="1" ht="12.75">
      <c r="A311" s="2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s="22" customFormat="1" ht="12.75">
      <c r="A312" s="2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s="22" customFormat="1" ht="12.75">
      <c r="A313" s="2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s="22" customFormat="1" ht="12.75">
      <c r="A314" s="2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s="22" customFormat="1" ht="12.75">
      <c r="A315" s="2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s="22" customFormat="1" ht="12.75">
      <c r="A316" s="2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s="22" customFormat="1" ht="12.75">
      <c r="A317" s="2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s="22" customFormat="1" ht="12.75">
      <c r="A318" s="2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s="22" customFormat="1" ht="12.75">
      <c r="A319" s="2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s="22" customFormat="1" ht="12.75">
      <c r="A320" s="2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s="22" customFormat="1" ht="12.75">
      <c r="A321" s="2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s="22" customFormat="1" ht="12.75">
      <c r="A322" s="2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s="22" customFormat="1" ht="12.75">
      <c r="A323" s="2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s="22" customFormat="1" ht="12.75">
      <c r="A324" s="2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s="22" customFormat="1" ht="12.75">
      <c r="A325" s="2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s="22" customFormat="1" ht="12.75">
      <c r="A326" s="2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s="22" customFormat="1" ht="12.75">
      <c r="A327" s="2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s="22" customFormat="1" ht="12.75">
      <c r="A328" s="2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s="22" customFormat="1" ht="12.75">
      <c r="A329" s="2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s="22" customFormat="1" ht="12.75">
      <c r="A330" s="2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s="22" customFormat="1" ht="12.75">
      <c r="A331" s="2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s="22" customFormat="1" ht="12.75">
      <c r="A332" s="2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s="22" customFormat="1" ht="12.75">
      <c r="A333" s="2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s="22" customFormat="1" ht="12.75">
      <c r="A334" s="2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s="22" customFormat="1" ht="12.75">
      <c r="A335" s="2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s="22" customFormat="1" ht="12.75">
      <c r="A336" s="2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s="22" customFormat="1" ht="12.75">
      <c r="A337" s="2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s="22" customFormat="1" ht="12.75">
      <c r="A338" s="2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s="22" customFormat="1" ht="12.75">
      <c r="A339" s="2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s="22" customFormat="1" ht="12.75">
      <c r="A340" s="2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s="22" customFormat="1" ht="12.75">
      <c r="A341" s="2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s="22" customFormat="1" ht="12.75">
      <c r="A342" s="2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s="22" customFormat="1" ht="12.75">
      <c r="A343" s="2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s="22" customFormat="1" ht="12.75">
      <c r="A344" s="2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s="22" customFormat="1" ht="12.75">
      <c r="A345" s="2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s="22" customFormat="1" ht="12.75">
      <c r="A346" s="2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s="22" customFormat="1" ht="12.75">
      <c r="A347" s="2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s="22" customFormat="1" ht="12.75">
      <c r="A348" s="2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s="22" customFormat="1" ht="12.75">
      <c r="A349" s="2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s="22" customFormat="1" ht="12.75">
      <c r="A350" s="2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s="22" customFormat="1" ht="12.75">
      <c r="A351" s="2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s="22" customFormat="1" ht="12.75">
      <c r="A352" s="2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</sheetData>
  <sheetProtection/>
  <mergeCells count="2">
    <mergeCell ref="A1:B2"/>
    <mergeCell ref="C1:P1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9"/>
  <sheetViews>
    <sheetView workbookViewId="0" topLeftCell="A1">
      <selection activeCell="A61" sqref="A60:B61"/>
    </sheetView>
  </sheetViews>
  <sheetFormatPr defaultColWidth="9.140625" defaultRowHeight="15"/>
  <cols>
    <col min="1" max="1" width="9.421875" style="3" customWidth="1"/>
    <col min="2" max="2" width="52.7109375" style="3" customWidth="1"/>
    <col min="3" max="3" width="9.140625" style="22" customWidth="1"/>
    <col min="4" max="16384" width="9.140625" style="1" customWidth="1"/>
  </cols>
  <sheetData>
    <row r="1" spans="1:3" ht="12.75">
      <c r="A1" s="309" t="s">
        <v>330</v>
      </c>
      <c r="B1" s="309"/>
      <c r="C1" s="309"/>
    </row>
    <row r="2" spans="1:3" ht="12.75">
      <c r="A2" s="24" t="s">
        <v>170</v>
      </c>
      <c r="B2" s="5" t="s">
        <v>328</v>
      </c>
      <c r="C2" s="5" t="s">
        <v>165</v>
      </c>
    </row>
    <row r="3" spans="1:3" ht="12.75">
      <c r="A3" s="13" t="s">
        <v>22</v>
      </c>
      <c r="B3" s="14" t="s">
        <v>136</v>
      </c>
      <c r="C3" s="25">
        <v>1</v>
      </c>
    </row>
    <row r="4" spans="1:3" ht="12.75">
      <c r="A4" s="57" t="s">
        <v>23</v>
      </c>
      <c r="B4" s="16" t="s">
        <v>5</v>
      </c>
      <c r="C4" s="25">
        <v>2</v>
      </c>
    </row>
    <row r="5" spans="1:3" ht="12.75">
      <c r="A5" s="60" t="s">
        <v>334</v>
      </c>
      <c r="B5" s="19" t="s">
        <v>336</v>
      </c>
      <c r="C5" s="25">
        <v>3</v>
      </c>
    </row>
    <row r="6" spans="1:3" ht="12.75">
      <c r="A6" s="60" t="s">
        <v>335</v>
      </c>
      <c r="B6" s="19" t="s">
        <v>337</v>
      </c>
      <c r="C6" s="25">
        <v>3</v>
      </c>
    </row>
    <row r="7" spans="1:3" ht="12.75">
      <c r="A7" s="57" t="s">
        <v>24</v>
      </c>
      <c r="B7" s="16" t="s">
        <v>3</v>
      </c>
      <c r="C7" s="25">
        <v>2</v>
      </c>
    </row>
    <row r="8" spans="1:3" ht="12.75">
      <c r="A8" s="60" t="s">
        <v>25</v>
      </c>
      <c r="B8" s="19" t="s">
        <v>28</v>
      </c>
      <c r="C8" s="25">
        <v>3</v>
      </c>
    </row>
    <row r="9" spans="1:3" ht="12.75">
      <c r="A9" s="61" t="s">
        <v>29</v>
      </c>
      <c r="B9" s="21" t="s">
        <v>26</v>
      </c>
      <c r="C9" s="25">
        <v>4</v>
      </c>
    </row>
    <row r="10" spans="1:3" ht="12.75">
      <c r="A10" s="61" t="s">
        <v>30</v>
      </c>
      <c r="B10" s="21" t="s">
        <v>27</v>
      </c>
      <c r="C10" s="25">
        <v>4</v>
      </c>
    </row>
    <row r="11" spans="1:3" ht="25.5">
      <c r="A11" s="61" t="s">
        <v>31</v>
      </c>
      <c r="B11" s="21" t="s">
        <v>32</v>
      </c>
      <c r="C11" s="25">
        <v>4</v>
      </c>
    </row>
    <row r="12" spans="1:3" ht="12.75">
      <c r="A12" s="61" t="s">
        <v>33</v>
      </c>
      <c r="B12" s="21" t="s">
        <v>34</v>
      </c>
      <c r="C12" s="25">
        <v>4</v>
      </c>
    </row>
    <row r="13" spans="1:3" ht="12.75">
      <c r="A13" s="61" t="s">
        <v>36</v>
      </c>
      <c r="B13" s="17" t="s">
        <v>35</v>
      </c>
      <c r="C13" s="25">
        <v>4</v>
      </c>
    </row>
    <row r="14" spans="1:3" ht="12.75">
      <c r="A14" s="57" t="s">
        <v>37</v>
      </c>
      <c r="B14" s="16" t="s">
        <v>8</v>
      </c>
      <c r="C14" s="25">
        <v>2</v>
      </c>
    </row>
    <row r="15" spans="1:3" ht="12.75">
      <c r="A15" s="62" t="s">
        <v>38</v>
      </c>
      <c r="B15" s="20" t="s">
        <v>39</v>
      </c>
      <c r="C15" s="25">
        <v>3</v>
      </c>
    </row>
    <row r="16" spans="1:3" ht="12.75">
      <c r="A16" s="62" t="s">
        <v>40</v>
      </c>
      <c r="B16" s="20" t="s">
        <v>41</v>
      </c>
      <c r="C16" s="25">
        <v>3</v>
      </c>
    </row>
    <row r="17" spans="1:3" ht="12.75">
      <c r="A17" s="62" t="s">
        <v>42</v>
      </c>
      <c r="B17" s="20" t="s">
        <v>43</v>
      </c>
      <c r="C17" s="25">
        <v>3</v>
      </c>
    </row>
    <row r="18" spans="1:3" ht="12.75">
      <c r="A18" s="57" t="s">
        <v>44</v>
      </c>
      <c r="B18" s="14" t="s">
        <v>9</v>
      </c>
      <c r="C18" s="25">
        <v>2</v>
      </c>
    </row>
    <row r="19" spans="1:3" ht="12.75">
      <c r="A19" s="60" t="s">
        <v>45</v>
      </c>
      <c r="B19" s="19" t="s">
        <v>6</v>
      </c>
      <c r="C19" s="25">
        <v>3</v>
      </c>
    </row>
    <row r="20" spans="1:3" ht="12.75">
      <c r="A20" s="60" t="s">
        <v>46</v>
      </c>
      <c r="B20" s="19" t="s">
        <v>7</v>
      </c>
      <c r="C20" s="25">
        <v>3</v>
      </c>
    </row>
    <row r="21" spans="1:3" ht="25.5">
      <c r="A21" s="62" t="s">
        <v>47</v>
      </c>
      <c r="B21" s="20" t="s">
        <v>48</v>
      </c>
      <c r="C21" s="25">
        <v>3</v>
      </c>
    </row>
    <row r="22" spans="1:3" ht="12.75">
      <c r="A22" s="58" t="s">
        <v>49</v>
      </c>
      <c r="B22" s="15" t="s">
        <v>100</v>
      </c>
      <c r="C22" s="25">
        <v>2</v>
      </c>
    </row>
    <row r="23" spans="1:3" ht="12.75">
      <c r="A23" s="62" t="s">
        <v>50</v>
      </c>
      <c r="B23" s="20" t="s">
        <v>51</v>
      </c>
      <c r="C23" s="25">
        <v>3</v>
      </c>
    </row>
    <row r="24" spans="1:3" ht="12.75">
      <c r="A24" s="62" t="s">
        <v>52</v>
      </c>
      <c r="B24" s="20" t="s">
        <v>53</v>
      </c>
      <c r="C24" s="25">
        <v>3</v>
      </c>
    </row>
    <row r="25" spans="1:3" ht="12.75">
      <c r="A25" s="62" t="s">
        <v>54</v>
      </c>
      <c r="B25" s="20" t="s">
        <v>55</v>
      </c>
      <c r="C25" s="25">
        <v>3</v>
      </c>
    </row>
    <row r="26" spans="1:3" ht="25.5">
      <c r="A26" s="62" t="s">
        <v>57</v>
      </c>
      <c r="B26" s="20" t="s">
        <v>56</v>
      </c>
      <c r="C26" s="25">
        <v>3</v>
      </c>
    </row>
    <row r="27" spans="1:3" ht="12.75">
      <c r="A27" s="58" t="s">
        <v>58</v>
      </c>
      <c r="B27" s="13" t="s">
        <v>340</v>
      </c>
      <c r="C27" s="25">
        <v>2</v>
      </c>
    </row>
    <row r="28" spans="1:3" ht="12.75">
      <c r="A28" s="62" t="s">
        <v>341</v>
      </c>
      <c r="B28" s="18" t="s">
        <v>338</v>
      </c>
      <c r="C28" s="25">
        <v>3</v>
      </c>
    </row>
    <row r="29" spans="1:3" ht="12.75">
      <c r="A29" s="62" t="s">
        <v>342</v>
      </c>
      <c r="B29" s="18" t="s">
        <v>339</v>
      </c>
      <c r="C29" s="25">
        <v>3</v>
      </c>
    </row>
    <row r="30" spans="1:3" ht="12.75">
      <c r="A30" s="58" t="s">
        <v>59</v>
      </c>
      <c r="B30" s="15" t="s">
        <v>60</v>
      </c>
      <c r="C30" s="25">
        <v>2</v>
      </c>
    </row>
    <row r="31" spans="1:3" ht="12.75">
      <c r="A31" s="62" t="s">
        <v>344</v>
      </c>
      <c r="B31" s="20" t="s">
        <v>343</v>
      </c>
      <c r="C31" s="25">
        <v>3</v>
      </c>
    </row>
    <row r="32" spans="1:3" ht="12.75">
      <c r="A32" s="62" t="s">
        <v>345</v>
      </c>
      <c r="B32" s="20" t="s">
        <v>349</v>
      </c>
      <c r="C32" s="25">
        <v>3</v>
      </c>
    </row>
    <row r="33" spans="1:3" ht="12.75">
      <c r="A33" s="62" t="s">
        <v>346</v>
      </c>
      <c r="B33" s="20" t="s">
        <v>347</v>
      </c>
      <c r="C33" s="25">
        <v>3</v>
      </c>
    </row>
    <row r="34" spans="1:3" ht="12.75">
      <c r="A34" s="58" t="s">
        <v>61</v>
      </c>
      <c r="B34" s="15" t="s">
        <v>62</v>
      </c>
      <c r="C34" s="25">
        <v>2</v>
      </c>
    </row>
    <row r="35" spans="1:3" ht="12.75">
      <c r="A35" s="62" t="s">
        <v>352</v>
      </c>
      <c r="B35" s="20" t="s">
        <v>348</v>
      </c>
      <c r="C35" s="25">
        <v>3</v>
      </c>
    </row>
    <row r="36" spans="1:3" ht="12.75">
      <c r="A36" s="62" t="s">
        <v>353</v>
      </c>
      <c r="B36" s="20" t="s">
        <v>350</v>
      </c>
      <c r="C36" s="25">
        <v>3</v>
      </c>
    </row>
    <row r="37" spans="1:3" ht="12.75">
      <c r="A37" s="62" t="s">
        <v>354</v>
      </c>
      <c r="B37" s="20" t="s">
        <v>351</v>
      </c>
      <c r="C37" s="25">
        <v>3</v>
      </c>
    </row>
    <row r="38" spans="1:3" ht="12.75">
      <c r="A38" s="15" t="s">
        <v>63</v>
      </c>
      <c r="B38" s="15" t="s">
        <v>135</v>
      </c>
      <c r="C38" s="25">
        <v>1</v>
      </c>
    </row>
    <row r="39" spans="1:3" ht="12.75">
      <c r="A39" s="59" t="s">
        <v>64</v>
      </c>
      <c r="B39" s="6" t="s">
        <v>133</v>
      </c>
      <c r="C39" s="25">
        <v>2</v>
      </c>
    </row>
    <row r="40" spans="1:3" ht="12.75">
      <c r="A40" s="60" t="s">
        <v>137</v>
      </c>
      <c r="B40" s="7" t="s">
        <v>104</v>
      </c>
      <c r="C40" s="25">
        <v>3</v>
      </c>
    </row>
    <row r="41" spans="1:3" ht="12.75">
      <c r="A41" s="61" t="s">
        <v>140</v>
      </c>
      <c r="B41" s="8" t="s">
        <v>105</v>
      </c>
      <c r="C41" s="25">
        <v>4</v>
      </c>
    </row>
    <row r="42" spans="1:3" ht="12.75">
      <c r="A42" s="61" t="s">
        <v>142</v>
      </c>
      <c r="B42" s="8" t="s">
        <v>106</v>
      </c>
      <c r="C42" s="25">
        <v>4</v>
      </c>
    </row>
    <row r="43" spans="1:3" ht="12.75">
      <c r="A43" s="61" t="s">
        <v>141</v>
      </c>
      <c r="B43" s="8" t="s">
        <v>107</v>
      </c>
      <c r="C43" s="25">
        <v>4</v>
      </c>
    </row>
    <row r="44" spans="1:3" ht="12.75">
      <c r="A44" s="63" t="s">
        <v>143</v>
      </c>
      <c r="B44" s="9" t="s">
        <v>108</v>
      </c>
      <c r="C44" s="25">
        <v>5</v>
      </c>
    </row>
    <row r="45" spans="1:3" ht="12.75">
      <c r="A45" s="63" t="s">
        <v>144</v>
      </c>
      <c r="B45" s="9" t="s">
        <v>109</v>
      </c>
      <c r="C45" s="25">
        <v>5</v>
      </c>
    </row>
    <row r="46" spans="1:3" ht="12.75">
      <c r="A46" s="63" t="s">
        <v>145</v>
      </c>
      <c r="B46" s="9" t="s">
        <v>110</v>
      </c>
      <c r="C46" s="25">
        <v>5</v>
      </c>
    </row>
    <row r="47" spans="1:3" s="11" customFormat="1" ht="12.75">
      <c r="A47" s="63" t="s">
        <v>146</v>
      </c>
      <c r="B47" s="10" t="s">
        <v>111</v>
      </c>
      <c r="C47" s="26">
        <v>5</v>
      </c>
    </row>
    <row r="48" spans="1:3" s="11" customFormat="1" ht="12.75">
      <c r="A48" s="64" t="s">
        <v>138</v>
      </c>
      <c r="B48" s="12" t="s">
        <v>112</v>
      </c>
      <c r="C48" s="26">
        <v>3</v>
      </c>
    </row>
    <row r="49" spans="1:3" ht="12.75">
      <c r="A49" s="61" t="s">
        <v>147</v>
      </c>
      <c r="B49" s="8" t="s">
        <v>113</v>
      </c>
      <c r="C49" s="25">
        <v>4</v>
      </c>
    </row>
    <row r="50" spans="1:3" ht="12.75">
      <c r="A50" s="61" t="s">
        <v>148</v>
      </c>
      <c r="B50" s="8" t="s">
        <v>10</v>
      </c>
      <c r="C50" s="25">
        <v>4</v>
      </c>
    </row>
    <row r="51" spans="1:3" ht="12.75">
      <c r="A51" s="63" t="s">
        <v>149</v>
      </c>
      <c r="B51" s="9" t="s">
        <v>114</v>
      </c>
      <c r="C51" s="25">
        <v>5</v>
      </c>
    </row>
    <row r="52" spans="1:3" ht="12.75">
      <c r="A52" s="63" t="s">
        <v>150</v>
      </c>
      <c r="B52" s="9" t="s">
        <v>115</v>
      </c>
      <c r="C52" s="25">
        <v>5</v>
      </c>
    </row>
    <row r="53" spans="1:3" ht="12.75">
      <c r="A53" s="63" t="s">
        <v>151</v>
      </c>
      <c r="B53" s="9" t="s">
        <v>116</v>
      </c>
      <c r="C53" s="25">
        <v>5</v>
      </c>
    </row>
    <row r="54" spans="1:3" ht="12.75">
      <c r="A54" s="63" t="s">
        <v>152</v>
      </c>
      <c r="B54" s="9" t="s">
        <v>117</v>
      </c>
      <c r="C54" s="25">
        <v>5</v>
      </c>
    </row>
    <row r="55" spans="1:3" ht="12.75">
      <c r="A55" s="63" t="s">
        <v>153</v>
      </c>
      <c r="B55" s="9" t="s">
        <v>131</v>
      </c>
      <c r="C55" s="25">
        <v>5</v>
      </c>
    </row>
    <row r="56" spans="1:3" ht="12.75">
      <c r="A56" s="60" t="s">
        <v>139</v>
      </c>
      <c r="B56" s="7" t="s">
        <v>118</v>
      </c>
      <c r="C56" s="25">
        <v>3</v>
      </c>
    </row>
    <row r="57" spans="1:3" ht="12.75">
      <c r="A57" s="61" t="s">
        <v>154</v>
      </c>
      <c r="B57" s="8" t="s">
        <v>119</v>
      </c>
      <c r="C57" s="25">
        <v>4</v>
      </c>
    </row>
    <row r="58" spans="1:3" ht="12.75">
      <c r="A58" s="61" t="s">
        <v>155</v>
      </c>
      <c r="B58" s="8" t="s">
        <v>120</v>
      </c>
      <c r="C58" s="25">
        <v>4</v>
      </c>
    </row>
    <row r="59" spans="1:3" ht="12.75">
      <c r="A59" s="61" t="s">
        <v>156</v>
      </c>
      <c r="B59" s="8" t="s">
        <v>121</v>
      </c>
      <c r="C59" s="25">
        <v>4</v>
      </c>
    </row>
    <row r="60" spans="1:3" ht="12.75">
      <c r="A60" s="60" t="s">
        <v>279</v>
      </c>
      <c r="B60" s="23" t="s">
        <v>280</v>
      </c>
      <c r="C60" s="25">
        <v>3</v>
      </c>
    </row>
    <row r="61" spans="1:3" ht="12.75">
      <c r="A61" s="62" t="s">
        <v>281</v>
      </c>
      <c r="B61" s="20" t="s">
        <v>282</v>
      </c>
      <c r="C61" s="25">
        <v>3</v>
      </c>
    </row>
    <row r="62" spans="1:3" ht="12.75">
      <c r="A62" s="57" t="s">
        <v>65</v>
      </c>
      <c r="B62" s="6" t="s">
        <v>122</v>
      </c>
      <c r="C62" s="25">
        <v>2</v>
      </c>
    </row>
    <row r="63" spans="1:3" ht="12.75">
      <c r="A63" s="60" t="s">
        <v>66</v>
      </c>
      <c r="B63" s="7" t="s">
        <v>125</v>
      </c>
      <c r="C63" s="25">
        <v>3</v>
      </c>
    </row>
    <row r="64" spans="1:3" ht="12.75">
      <c r="A64" s="61" t="s">
        <v>69</v>
      </c>
      <c r="B64" s="8" t="s">
        <v>126</v>
      </c>
      <c r="C64" s="25">
        <v>4</v>
      </c>
    </row>
    <row r="65" spans="1:3" ht="12.75">
      <c r="A65" s="61" t="s">
        <v>70</v>
      </c>
      <c r="B65" s="8" t="s">
        <v>128</v>
      </c>
      <c r="C65" s="25">
        <v>4</v>
      </c>
    </row>
    <row r="66" spans="1:3" ht="12.75">
      <c r="A66" s="61" t="s">
        <v>71</v>
      </c>
      <c r="B66" s="8" t="s">
        <v>250</v>
      </c>
      <c r="C66" s="25">
        <v>4</v>
      </c>
    </row>
    <row r="67" spans="1:3" ht="12.75">
      <c r="A67" s="61" t="s">
        <v>72</v>
      </c>
      <c r="B67" s="8" t="s">
        <v>129</v>
      </c>
      <c r="C67" s="25">
        <v>4</v>
      </c>
    </row>
    <row r="68" spans="1:3" ht="12.75">
      <c r="A68" s="60" t="s">
        <v>157</v>
      </c>
      <c r="B68" s="7" t="s">
        <v>123</v>
      </c>
      <c r="C68" s="25">
        <v>3</v>
      </c>
    </row>
    <row r="69" spans="1:3" ht="12.75">
      <c r="A69" s="63" t="s">
        <v>159</v>
      </c>
      <c r="B69" s="9" t="s">
        <v>255</v>
      </c>
      <c r="C69" s="25">
        <v>4</v>
      </c>
    </row>
    <row r="70" spans="1:3" ht="12.75">
      <c r="A70" s="63" t="s">
        <v>160</v>
      </c>
      <c r="B70" s="9" t="s">
        <v>251</v>
      </c>
      <c r="C70" s="25">
        <v>4</v>
      </c>
    </row>
    <row r="71" spans="1:3" ht="12.75">
      <c r="A71" s="63" t="s">
        <v>161</v>
      </c>
      <c r="B71" s="9" t="s">
        <v>253</v>
      </c>
      <c r="C71" s="25">
        <v>4</v>
      </c>
    </row>
    <row r="72" spans="1:3" ht="12.75">
      <c r="A72" s="63" t="s">
        <v>252</v>
      </c>
      <c r="B72" s="9" t="s">
        <v>254</v>
      </c>
      <c r="C72" s="25">
        <v>4</v>
      </c>
    </row>
    <row r="73" spans="1:3" ht="12.75">
      <c r="A73" s="60" t="s">
        <v>67</v>
      </c>
      <c r="B73" s="7" t="s">
        <v>127</v>
      </c>
      <c r="C73" s="25">
        <v>3</v>
      </c>
    </row>
    <row r="74" spans="1:3" ht="12.75">
      <c r="A74" s="61" t="s">
        <v>162</v>
      </c>
      <c r="B74" s="9" t="s">
        <v>256</v>
      </c>
      <c r="C74" s="25">
        <v>4</v>
      </c>
    </row>
    <row r="75" spans="1:3" ht="12.75">
      <c r="A75" s="61" t="s">
        <v>163</v>
      </c>
      <c r="B75" s="9" t="s">
        <v>258</v>
      </c>
      <c r="C75" s="25">
        <v>4</v>
      </c>
    </row>
    <row r="76" spans="1:3" ht="12.75">
      <c r="A76" s="61" t="s">
        <v>164</v>
      </c>
      <c r="B76" s="9" t="s">
        <v>259</v>
      </c>
      <c r="C76" s="25">
        <v>4</v>
      </c>
    </row>
    <row r="77" spans="1:3" ht="12.75">
      <c r="A77" s="61" t="s">
        <v>257</v>
      </c>
      <c r="B77" s="9" t="s">
        <v>260</v>
      </c>
      <c r="C77" s="25">
        <v>4</v>
      </c>
    </row>
    <row r="78" spans="1:3" ht="12.75">
      <c r="A78" s="60" t="s">
        <v>158</v>
      </c>
      <c r="B78" s="7" t="s">
        <v>124</v>
      </c>
      <c r="C78" s="25">
        <v>3</v>
      </c>
    </row>
    <row r="79" spans="1:3" ht="12.75">
      <c r="A79" s="61" t="s">
        <v>166</v>
      </c>
      <c r="B79" s="9" t="s">
        <v>262</v>
      </c>
      <c r="C79" s="25">
        <v>4</v>
      </c>
    </row>
    <row r="80" spans="1:3" ht="12.75">
      <c r="A80" s="61" t="s">
        <v>167</v>
      </c>
      <c r="B80" s="9" t="s">
        <v>263</v>
      </c>
      <c r="C80" s="25">
        <v>4</v>
      </c>
    </row>
    <row r="81" spans="1:3" ht="12.75">
      <c r="A81" s="61" t="s">
        <v>168</v>
      </c>
      <c r="B81" s="9" t="s">
        <v>264</v>
      </c>
      <c r="C81" s="25">
        <v>4</v>
      </c>
    </row>
    <row r="82" spans="1:3" ht="12.75">
      <c r="A82" s="61" t="s">
        <v>169</v>
      </c>
      <c r="B82" s="9" t="s">
        <v>265</v>
      </c>
      <c r="C82" s="25">
        <v>4</v>
      </c>
    </row>
    <row r="83" spans="1:3" ht="12.75">
      <c r="A83" s="61" t="s">
        <v>261</v>
      </c>
      <c r="B83" s="8" t="s">
        <v>130</v>
      </c>
      <c r="C83" s="25">
        <v>4</v>
      </c>
    </row>
    <row r="84" spans="1:3" ht="12.75">
      <c r="A84" s="57" t="s">
        <v>68</v>
      </c>
      <c r="B84" s="6" t="s">
        <v>11</v>
      </c>
      <c r="C84" s="25">
        <v>2</v>
      </c>
    </row>
    <row r="85" spans="1:3" ht="12.75">
      <c r="A85" s="60" t="s">
        <v>73</v>
      </c>
      <c r="B85" s="7" t="s">
        <v>12</v>
      </c>
      <c r="C85" s="25">
        <v>3</v>
      </c>
    </row>
    <row r="86" spans="1:3" ht="12.75">
      <c r="A86" s="61" t="s">
        <v>75</v>
      </c>
      <c r="B86" s="8" t="s">
        <v>132</v>
      </c>
      <c r="C86" s="25">
        <v>4</v>
      </c>
    </row>
    <row r="87" spans="1:3" ht="12.75">
      <c r="A87" s="61" t="s">
        <v>76</v>
      </c>
      <c r="B87" s="8" t="s">
        <v>129</v>
      </c>
      <c r="C87" s="25">
        <v>4</v>
      </c>
    </row>
    <row r="88" spans="1:3" ht="12.75">
      <c r="A88" s="60" t="s">
        <v>74</v>
      </c>
      <c r="B88" s="7" t="s">
        <v>13</v>
      </c>
      <c r="C88" s="25">
        <v>3</v>
      </c>
    </row>
    <row r="89" spans="1:3" ht="12.75">
      <c r="A89" s="61" t="s">
        <v>77</v>
      </c>
      <c r="B89" s="8" t="s">
        <v>14</v>
      </c>
      <c r="C89" s="25">
        <v>4</v>
      </c>
    </row>
    <row r="90" spans="1:3" ht="12.75">
      <c r="A90" s="61" t="s">
        <v>78</v>
      </c>
      <c r="B90" s="8" t="s">
        <v>15</v>
      </c>
      <c r="C90" s="25">
        <v>4</v>
      </c>
    </row>
    <row r="91" spans="1:3" ht="12.75">
      <c r="A91" s="13" t="s">
        <v>79</v>
      </c>
      <c r="B91" s="16" t="s">
        <v>134</v>
      </c>
      <c r="C91" s="25">
        <v>1</v>
      </c>
    </row>
    <row r="92" spans="1:3" ht="12.75">
      <c r="A92" s="58" t="s">
        <v>80</v>
      </c>
      <c r="B92" s="15" t="s">
        <v>81</v>
      </c>
      <c r="C92" s="25">
        <v>2</v>
      </c>
    </row>
    <row r="93" spans="1:3" ht="12.75">
      <c r="A93" s="60" t="s">
        <v>83</v>
      </c>
      <c r="B93" s="23" t="s">
        <v>82</v>
      </c>
      <c r="C93" s="25">
        <v>3</v>
      </c>
    </row>
    <row r="94" spans="1:3" ht="12.75">
      <c r="A94" s="60" t="s">
        <v>84</v>
      </c>
      <c r="B94" s="23" t="s">
        <v>101</v>
      </c>
      <c r="C94" s="25">
        <v>3</v>
      </c>
    </row>
    <row r="95" spans="1:3" ht="12.75">
      <c r="A95" s="58" t="s">
        <v>85</v>
      </c>
      <c r="B95" s="15" t="s">
        <v>86</v>
      </c>
      <c r="C95" s="25">
        <v>2</v>
      </c>
    </row>
    <row r="96" spans="1:3" ht="12.75">
      <c r="A96" s="60" t="s">
        <v>87</v>
      </c>
      <c r="B96" s="23" t="s">
        <v>16</v>
      </c>
      <c r="C96" s="25">
        <v>3</v>
      </c>
    </row>
    <row r="97" spans="1:3" ht="12.75">
      <c r="A97" s="60" t="s">
        <v>88</v>
      </c>
      <c r="B97" s="23" t="s">
        <v>17</v>
      </c>
      <c r="C97" s="25">
        <v>3</v>
      </c>
    </row>
    <row r="98" spans="1:3" ht="12.75">
      <c r="A98" s="61" t="s">
        <v>89</v>
      </c>
      <c r="B98" s="21" t="s">
        <v>102</v>
      </c>
      <c r="C98" s="25">
        <v>4</v>
      </c>
    </row>
    <row r="99" spans="1:3" ht="12.75">
      <c r="A99" s="61" t="s">
        <v>90</v>
      </c>
      <c r="B99" s="21" t="s">
        <v>18</v>
      </c>
      <c r="C99" s="25">
        <v>4</v>
      </c>
    </row>
    <row r="100" spans="1:3" ht="12.75">
      <c r="A100" s="60" t="s">
        <v>91</v>
      </c>
      <c r="B100" s="23" t="s">
        <v>19</v>
      </c>
      <c r="C100" s="25">
        <v>3</v>
      </c>
    </row>
    <row r="101" spans="1:3" ht="12.75">
      <c r="A101" s="60" t="s">
        <v>99</v>
      </c>
      <c r="B101" s="23" t="s">
        <v>4</v>
      </c>
      <c r="C101" s="25">
        <v>3</v>
      </c>
    </row>
    <row r="102" spans="1:3" ht="12.75">
      <c r="A102" s="57" t="s">
        <v>93</v>
      </c>
      <c r="B102" s="14" t="s">
        <v>95</v>
      </c>
      <c r="C102" s="25">
        <v>2</v>
      </c>
    </row>
    <row r="103" spans="1:3" ht="12.75">
      <c r="A103" s="60" t="s">
        <v>94</v>
      </c>
      <c r="B103" s="23" t="s">
        <v>92</v>
      </c>
      <c r="C103" s="25">
        <v>3</v>
      </c>
    </row>
    <row r="104" spans="1:3" ht="12.75">
      <c r="A104" s="60" t="s">
        <v>96</v>
      </c>
      <c r="B104" s="23" t="s">
        <v>20</v>
      </c>
      <c r="C104" s="25">
        <v>3</v>
      </c>
    </row>
    <row r="105" spans="1:3" ht="12.75">
      <c r="A105" s="60" t="s">
        <v>97</v>
      </c>
      <c r="B105" s="23" t="s">
        <v>21</v>
      </c>
      <c r="C105" s="25">
        <v>3</v>
      </c>
    </row>
    <row r="106" spans="1:3" ht="12.75">
      <c r="A106" s="60" t="s">
        <v>98</v>
      </c>
      <c r="B106" s="20" t="s">
        <v>103</v>
      </c>
      <c r="C106" s="25">
        <v>3</v>
      </c>
    </row>
    <row r="107" spans="1:2" ht="15">
      <c r="A107"/>
      <c r="B107"/>
    </row>
    <row r="108" spans="1:2" ht="15">
      <c r="A108"/>
      <c r="B108"/>
    </row>
    <row r="109" spans="1:2" ht="15">
      <c r="A109"/>
      <c r="B109"/>
    </row>
    <row r="110" spans="1:2" ht="17.25" customHeight="1">
      <c r="A110"/>
      <c r="B110"/>
    </row>
    <row r="111" spans="1:2" ht="15">
      <c r="A111"/>
      <c r="B111"/>
    </row>
    <row r="112" spans="1:2" ht="15">
      <c r="A112"/>
      <c r="B112"/>
    </row>
    <row r="113" spans="1:2" ht="15">
      <c r="A113"/>
      <c r="B113"/>
    </row>
    <row r="114" spans="1:2" ht="15">
      <c r="A114"/>
      <c r="B114"/>
    </row>
    <row r="115" spans="1:2" ht="15">
      <c r="A115"/>
      <c r="B115"/>
    </row>
    <row r="116" spans="1:2" ht="15">
      <c r="A116"/>
      <c r="B116"/>
    </row>
    <row r="117" spans="1:2" ht="15">
      <c r="A117"/>
      <c r="B117"/>
    </row>
    <row r="118" spans="1:2" ht="15">
      <c r="A118"/>
      <c r="B118"/>
    </row>
    <row r="119" spans="1:2" ht="15">
      <c r="A119"/>
      <c r="B119"/>
    </row>
    <row r="120" spans="1:2" ht="15">
      <c r="A120"/>
      <c r="B120"/>
    </row>
    <row r="121" spans="1:2" ht="15">
      <c r="A121"/>
      <c r="B121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</sheetData>
  <sheetProtection/>
  <autoFilter ref="A2:C106"/>
  <mergeCells count="1">
    <mergeCell ref="A1:C1"/>
  </mergeCells>
  <printOptions/>
  <pageMargins left="0.7" right="0.7" top="0.75" bottom="0.75" header="0.3" footer="0.3"/>
  <pageSetup fitToHeight="1" fitToWidth="1" orientation="portrait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4"/>
  <sheetViews>
    <sheetView zoomScale="115" zoomScaleNormal="115" zoomScalePageLayoutView="0" workbookViewId="0" topLeftCell="A56">
      <selection activeCell="J115" sqref="J115"/>
    </sheetView>
  </sheetViews>
  <sheetFormatPr defaultColWidth="9.140625" defaultRowHeight="15"/>
  <cols>
    <col min="1" max="1" width="11.421875" style="0" customWidth="1"/>
    <col min="2" max="2" width="53.7109375" style="0" customWidth="1"/>
    <col min="3" max="3" width="12.57421875" style="0" customWidth="1"/>
  </cols>
  <sheetData>
    <row r="1" spans="1:3" ht="15">
      <c r="A1" s="309" t="s">
        <v>189</v>
      </c>
      <c r="B1" s="309"/>
      <c r="C1" s="309"/>
    </row>
    <row r="2" spans="1:3" ht="15">
      <c r="A2" s="24" t="s">
        <v>170</v>
      </c>
      <c r="B2" s="5" t="s">
        <v>171</v>
      </c>
      <c r="C2" s="5" t="s">
        <v>165</v>
      </c>
    </row>
    <row r="3" spans="1:3" ht="15">
      <c r="A3" s="46" t="s">
        <v>190</v>
      </c>
      <c r="B3" s="47" t="s">
        <v>202</v>
      </c>
      <c r="C3" s="30">
        <v>1</v>
      </c>
    </row>
    <row r="4" spans="1:3" ht="15">
      <c r="A4" s="52" t="s">
        <v>203</v>
      </c>
      <c r="B4" s="48" t="s">
        <v>204</v>
      </c>
      <c r="C4" s="30">
        <v>2</v>
      </c>
    </row>
    <row r="5" spans="1:3" ht="15">
      <c r="A5" s="115" t="s">
        <v>410</v>
      </c>
      <c r="B5" s="48" t="s">
        <v>418</v>
      </c>
      <c r="C5" s="30">
        <v>3</v>
      </c>
    </row>
    <row r="6" spans="1:3" ht="15">
      <c r="A6" s="115" t="s">
        <v>411</v>
      </c>
      <c r="B6" s="48" t="s">
        <v>420</v>
      </c>
      <c r="C6" s="30">
        <v>3</v>
      </c>
    </row>
    <row r="7" spans="1:3" ht="15">
      <c r="A7" s="52" t="s">
        <v>205</v>
      </c>
      <c r="B7" s="48" t="s">
        <v>207</v>
      </c>
      <c r="C7" s="30">
        <v>2</v>
      </c>
    </row>
    <row r="8" spans="1:3" ht="15">
      <c r="A8" s="115" t="s">
        <v>413</v>
      </c>
      <c r="B8" s="48" t="s">
        <v>412</v>
      </c>
      <c r="C8" s="30">
        <v>3</v>
      </c>
    </row>
    <row r="9" spans="1:3" ht="15">
      <c r="A9" s="115" t="s">
        <v>414</v>
      </c>
      <c r="B9" s="48" t="s">
        <v>421</v>
      </c>
      <c r="C9" s="30">
        <v>3</v>
      </c>
    </row>
    <row r="10" spans="1:3" ht="15">
      <c r="A10" s="115" t="s">
        <v>419</v>
      </c>
      <c r="B10" s="48" t="s">
        <v>422</v>
      </c>
      <c r="C10" s="30">
        <v>3</v>
      </c>
    </row>
    <row r="11" spans="1:3" ht="15">
      <c r="A11" s="52" t="s">
        <v>206</v>
      </c>
      <c r="B11" s="48" t="s">
        <v>208</v>
      </c>
      <c r="C11" s="30">
        <v>2</v>
      </c>
    </row>
    <row r="12" spans="1:3" ht="15">
      <c r="A12" s="115" t="s">
        <v>424</v>
      </c>
      <c r="B12" s="48" t="s">
        <v>415</v>
      </c>
      <c r="C12" s="30">
        <v>3</v>
      </c>
    </row>
    <row r="13" spans="1:3" ht="15">
      <c r="A13" s="115" t="s">
        <v>425</v>
      </c>
      <c r="B13" s="48" t="s">
        <v>416</v>
      </c>
      <c r="C13" s="30">
        <v>3</v>
      </c>
    </row>
    <row r="14" spans="1:3" ht="15">
      <c r="A14" s="115" t="s">
        <v>426</v>
      </c>
      <c r="B14" s="48" t="s">
        <v>417</v>
      </c>
      <c r="C14" s="30">
        <v>3</v>
      </c>
    </row>
    <row r="15" spans="1:3" ht="15">
      <c r="A15" s="115" t="s">
        <v>427</v>
      </c>
      <c r="B15" s="48" t="s">
        <v>423</v>
      </c>
      <c r="C15" s="30">
        <v>3</v>
      </c>
    </row>
    <row r="16" spans="1:3" ht="15">
      <c r="A16" s="52" t="s">
        <v>553</v>
      </c>
      <c r="B16" s="48" t="s">
        <v>554</v>
      </c>
      <c r="C16" s="30">
        <v>2</v>
      </c>
    </row>
    <row r="17" spans="1:3" ht="15">
      <c r="A17" s="115" t="s">
        <v>555</v>
      </c>
      <c r="B17" s="48" t="s">
        <v>556</v>
      </c>
      <c r="C17" s="30">
        <v>3</v>
      </c>
    </row>
    <row r="18" spans="1:3" ht="15">
      <c r="A18" s="115" t="s">
        <v>557</v>
      </c>
      <c r="B18" s="48" t="s">
        <v>579</v>
      </c>
      <c r="C18" s="30">
        <v>3</v>
      </c>
    </row>
    <row r="19" spans="1:3" ht="15">
      <c r="A19" s="54" t="s">
        <v>191</v>
      </c>
      <c r="B19" s="54" t="s">
        <v>211</v>
      </c>
      <c r="C19" s="30">
        <v>1</v>
      </c>
    </row>
    <row r="20" spans="1:3" ht="15">
      <c r="A20" s="53" t="s">
        <v>209</v>
      </c>
      <c r="B20" s="49" t="s">
        <v>428</v>
      </c>
      <c r="C20" s="44">
        <v>2</v>
      </c>
    </row>
    <row r="21" spans="1:3" ht="15">
      <c r="A21" s="116" t="s">
        <v>438</v>
      </c>
      <c r="B21" s="49" t="s">
        <v>431</v>
      </c>
      <c r="C21" s="44">
        <v>3</v>
      </c>
    </row>
    <row r="22" spans="1:3" ht="15">
      <c r="A22" s="116" t="s">
        <v>439</v>
      </c>
      <c r="B22" s="49" t="s">
        <v>436</v>
      </c>
      <c r="C22" s="44">
        <v>3</v>
      </c>
    </row>
    <row r="23" spans="1:3" ht="15">
      <c r="A23" s="116" t="s">
        <v>440</v>
      </c>
      <c r="B23" s="49" t="s">
        <v>437</v>
      </c>
      <c r="C23" s="44">
        <v>3</v>
      </c>
    </row>
    <row r="24" spans="1:3" ht="15">
      <c r="A24" s="53" t="s">
        <v>212</v>
      </c>
      <c r="B24" s="49" t="s">
        <v>213</v>
      </c>
      <c r="C24" s="44">
        <v>2</v>
      </c>
    </row>
    <row r="25" spans="1:3" ht="15">
      <c r="A25" s="116" t="s">
        <v>429</v>
      </c>
      <c r="B25" s="49" t="s">
        <v>447</v>
      </c>
      <c r="C25" s="44">
        <v>3</v>
      </c>
    </row>
    <row r="26" spans="1:3" ht="15">
      <c r="A26" s="116" t="s">
        <v>430</v>
      </c>
      <c r="B26" s="49" t="s">
        <v>448</v>
      </c>
      <c r="C26" s="44">
        <v>3</v>
      </c>
    </row>
    <row r="27" spans="1:3" ht="15">
      <c r="A27" s="116" t="s">
        <v>441</v>
      </c>
      <c r="B27" s="49" t="s">
        <v>442</v>
      </c>
      <c r="C27" s="44">
        <v>3</v>
      </c>
    </row>
    <row r="28" spans="1:5" ht="15">
      <c r="A28" s="53" t="s">
        <v>214</v>
      </c>
      <c r="B28" s="49" t="s">
        <v>276</v>
      </c>
      <c r="C28" s="44">
        <v>2</v>
      </c>
      <c r="E28" t="s">
        <v>478</v>
      </c>
    </row>
    <row r="29" spans="1:5" ht="15">
      <c r="A29" s="116" t="s">
        <v>433</v>
      </c>
      <c r="B29" s="49" t="s">
        <v>445</v>
      </c>
      <c r="C29" s="44">
        <v>3</v>
      </c>
      <c r="E29" t="s">
        <v>479</v>
      </c>
    </row>
    <row r="30" spans="1:3" ht="15">
      <c r="A30" s="116" t="s">
        <v>434</v>
      </c>
      <c r="B30" s="49" t="s">
        <v>443</v>
      </c>
      <c r="C30" s="44">
        <v>3</v>
      </c>
    </row>
    <row r="31" spans="1:3" ht="15">
      <c r="A31" s="116" t="s">
        <v>435</v>
      </c>
      <c r="B31" s="49" t="s">
        <v>446</v>
      </c>
      <c r="C31" s="44">
        <v>3</v>
      </c>
    </row>
    <row r="32" spans="1:3" ht="15">
      <c r="A32" s="116" t="s">
        <v>444</v>
      </c>
      <c r="B32" s="49" t="s">
        <v>432</v>
      </c>
      <c r="C32" s="44">
        <v>3</v>
      </c>
    </row>
    <row r="33" spans="1:5" ht="15">
      <c r="A33" s="54" t="s">
        <v>192</v>
      </c>
      <c r="B33" s="54" t="s">
        <v>231</v>
      </c>
      <c r="C33" s="44">
        <v>1</v>
      </c>
      <c r="E33" t="s">
        <v>477</v>
      </c>
    </row>
    <row r="34" spans="1:5" ht="15">
      <c r="A34" s="53" t="s">
        <v>215</v>
      </c>
      <c r="B34" s="49" t="s">
        <v>449</v>
      </c>
      <c r="C34" s="44">
        <v>2</v>
      </c>
      <c r="E34" t="s">
        <v>517</v>
      </c>
    </row>
    <row r="35" spans="1:5" ht="15">
      <c r="A35" s="116" t="s">
        <v>453</v>
      </c>
      <c r="B35" s="49" t="s">
        <v>450</v>
      </c>
      <c r="C35" s="44">
        <v>3</v>
      </c>
      <c r="E35" t="s">
        <v>518</v>
      </c>
    </row>
    <row r="36" spans="1:3" ht="15">
      <c r="A36" s="116" t="s">
        <v>454</v>
      </c>
      <c r="B36" s="49" t="s">
        <v>451</v>
      </c>
      <c r="C36" s="44">
        <v>3</v>
      </c>
    </row>
    <row r="37" spans="1:3" ht="15">
      <c r="A37" s="116" t="s">
        <v>455</v>
      </c>
      <c r="B37" s="49" t="s">
        <v>452</v>
      </c>
      <c r="C37" s="44">
        <v>3</v>
      </c>
    </row>
    <row r="38" spans="1:3" ht="15">
      <c r="A38" s="53" t="s">
        <v>216</v>
      </c>
      <c r="B38" s="49" t="s">
        <v>456</v>
      </c>
      <c r="C38" s="44">
        <v>2</v>
      </c>
    </row>
    <row r="39" spans="1:3" ht="15">
      <c r="A39" s="116" t="s">
        <v>460</v>
      </c>
      <c r="B39" s="49" t="s">
        <v>457</v>
      </c>
      <c r="C39" s="44">
        <v>3</v>
      </c>
    </row>
    <row r="40" spans="1:3" ht="15">
      <c r="A40" s="116" t="s">
        <v>461</v>
      </c>
      <c r="B40" s="49" t="s">
        <v>458</v>
      </c>
      <c r="C40" s="44">
        <v>3</v>
      </c>
    </row>
    <row r="41" spans="1:3" ht="15">
      <c r="A41" s="116" t="s">
        <v>462</v>
      </c>
      <c r="B41" s="49" t="s">
        <v>459</v>
      </c>
      <c r="C41" s="44">
        <v>3</v>
      </c>
    </row>
    <row r="42" spans="1:3" ht="15">
      <c r="A42" s="53" t="s">
        <v>220</v>
      </c>
      <c r="B42" s="49" t="s">
        <v>219</v>
      </c>
      <c r="C42" s="44">
        <v>2</v>
      </c>
    </row>
    <row r="43" spans="1:3" ht="15">
      <c r="A43" s="116" t="s">
        <v>466</v>
      </c>
      <c r="B43" s="49" t="s">
        <v>463</v>
      </c>
      <c r="C43" s="44">
        <v>3</v>
      </c>
    </row>
    <row r="44" spans="1:3" ht="15">
      <c r="A44" s="116" t="s">
        <v>467</v>
      </c>
      <c r="B44" s="49" t="s">
        <v>464</v>
      </c>
      <c r="C44" s="44">
        <v>3</v>
      </c>
    </row>
    <row r="45" spans="1:3" ht="15">
      <c r="A45" s="116" t="s">
        <v>468</v>
      </c>
      <c r="B45" s="49" t="s">
        <v>465</v>
      </c>
      <c r="C45" s="44">
        <v>3</v>
      </c>
    </row>
    <row r="46" spans="1:3" ht="15">
      <c r="A46" s="53" t="s">
        <v>221</v>
      </c>
      <c r="B46" s="49" t="s">
        <v>224</v>
      </c>
      <c r="C46" s="44">
        <v>2</v>
      </c>
    </row>
    <row r="47" spans="1:3" ht="15">
      <c r="A47" s="116" t="s">
        <v>472</v>
      </c>
      <c r="B47" s="49" t="s">
        <v>469</v>
      </c>
      <c r="C47" s="44">
        <v>3</v>
      </c>
    </row>
    <row r="48" spans="1:3" ht="15">
      <c r="A48" s="116" t="s">
        <v>473</v>
      </c>
      <c r="B48" s="49" t="s">
        <v>470</v>
      </c>
      <c r="C48" s="44">
        <v>3</v>
      </c>
    </row>
    <row r="49" spans="1:3" ht="15">
      <c r="A49" s="116" t="s">
        <v>474</v>
      </c>
      <c r="B49" s="49" t="s">
        <v>471</v>
      </c>
      <c r="C49" s="44">
        <v>3</v>
      </c>
    </row>
    <row r="50" spans="1:3" ht="15">
      <c r="A50" s="53" t="s">
        <v>223</v>
      </c>
      <c r="B50" s="49" t="s">
        <v>222</v>
      </c>
      <c r="C50" s="44">
        <v>2</v>
      </c>
    </row>
    <row r="51" spans="1:3" ht="15">
      <c r="A51" s="116" t="s">
        <v>481</v>
      </c>
      <c r="B51" s="49" t="s">
        <v>475</v>
      </c>
      <c r="C51" s="44">
        <v>3</v>
      </c>
    </row>
    <row r="52" spans="1:3" ht="15">
      <c r="A52" s="116" t="s">
        <v>482</v>
      </c>
      <c r="B52" s="49" t="s">
        <v>476</v>
      </c>
      <c r="C52" s="44">
        <v>3</v>
      </c>
    </row>
    <row r="53" spans="1:3" ht="15">
      <c r="A53" s="116" t="s">
        <v>483</v>
      </c>
      <c r="B53" s="49" t="s">
        <v>480</v>
      </c>
      <c r="C53" s="44">
        <v>3</v>
      </c>
    </row>
    <row r="54" spans="1:5" ht="15">
      <c r="A54" s="54" t="s">
        <v>193</v>
      </c>
      <c r="B54" s="54" t="s">
        <v>194</v>
      </c>
      <c r="C54" s="30">
        <v>1</v>
      </c>
      <c r="E54" t="s">
        <v>485</v>
      </c>
    </row>
    <row r="55" spans="1:3" ht="15">
      <c r="A55" s="30" t="s">
        <v>195</v>
      </c>
      <c r="B55" s="55" t="s">
        <v>196</v>
      </c>
      <c r="C55" s="30">
        <v>2</v>
      </c>
    </row>
    <row r="56" spans="1:3" ht="15">
      <c r="A56" s="56" t="s">
        <v>487</v>
      </c>
      <c r="B56" s="55" t="s">
        <v>484</v>
      </c>
      <c r="C56" s="30">
        <v>3</v>
      </c>
    </row>
    <row r="57" spans="1:3" ht="15">
      <c r="A57" s="56" t="s">
        <v>488</v>
      </c>
      <c r="B57" s="55" t="s">
        <v>490</v>
      </c>
      <c r="C57" s="30">
        <v>3</v>
      </c>
    </row>
    <row r="58" spans="1:3" ht="15">
      <c r="A58" s="56" t="s">
        <v>489</v>
      </c>
      <c r="B58" s="55" t="s">
        <v>486</v>
      </c>
      <c r="C58" s="30">
        <v>3</v>
      </c>
    </row>
    <row r="59" spans="1:3" ht="15">
      <c r="A59" s="30" t="s">
        <v>197</v>
      </c>
      <c r="B59" s="55" t="s">
        <v>198</v>
      </c>
      <c r="C59" s="30">
        <v>2</v>
      </c>
    </row>
    <row r="60" spans="1:3" ht="15">
      <c r="A60" s="56" t="s">
        <v>493</v>
      </c>
      <c r="B60" s="55" t="s">
        <v>497</v>
      </c>
      <c r="C60" s="30">
        <v>3</v>
      </c>
    </row>
    <row r="61" spans="1:3" ht="15">
      <c r="A61" s="56" t="s">
        <v>494</v>
      </c>
      <c r="B61" s="55" t="s">
        <v>498</v>
      </c>
      <c r="C61" s="30">
        <v>3</v>
      </c>
    </row>
    <row r="62" spans="1:3" ht="15">
      <c r="A62" s="56" t="s">
        <v>495</v>
      </c>
      <c r="B62" s="55" t="s">
        <v>491</v>
      </c>
      <c r="C62" s="30">
        <v>3</v>
      </c>
    </row>
    <row r="63" spans="1:3" ht="15">
      <c r="A63" s="56" t="s">
        <v>496</v>
      </c>
      <c r="B63" s="55" t="s">
        <v>492</v>
      </c>
      <c r="C63" s="30">
        <v>3</v>
      </c>
    </row>
    <row r="64" spans="1:3" ht="15">
      <c r="A64" s="30" t="s">
        <v>199</v>
      </c>
      <c r="B64" s="55" t="s">
        <v>200</v>
      </c>
      <c r="C64" s="30">
        <v>2</v>
      </c>
    </row>
    <row r="65" spans="1:3" ht="15">
      <c r="A65" s="56" t="s">
        <v>502</v>
      </c>
      <c r="B65" s="55" t="s">
        <v>499</v>
      </c>
      <c r="C65" s="30">
        <v>3</v>
      </c>
    </row>
    <row r="66" spans="1:3" ht="15">
      <c r="A66" s="56" t="s">
        <v>503</v>
      </c>
      <c r="B66" s="55" t="s">
        <v>500</v>
      </c>
      <c r="C66" s="30">
        <v>3</v>
      </c>
    </row>
    <row r="67" spans="1:3" ht="15">
      <c r="A67" s="56" t="s">
        <v>504</v>
      </c>
      <c r="B67" s="55" t="s">
        <v>501</v>
      </c>
      <c r="C67" s="30">
        <v>3</v>
      </c>
    </row>
    <row r="68" spans="1:3" ht="15">
      <c r="A68" s="54" t="s">
        <v>201</v>
      </c>
      <c r="B68" s="54" t="s">
        <v>226</v>
      </c>
      <c r="C68" s="30">
        <v>1</v>
      </c>
    </row>
    <row r="69" spans="1:3" ht="15">
      <c r="A69" s="30" t="s">
        <v>227</v>
      </c>
      <c r="B69" s="55" t="s">
        <v>229</v>
      </c>
      <c r="C69" s="30">
        <v>2</v>
      </c>
    </row>
    <row r="70" spans="1:3" ht="15">
      <c r="A70" s="56" t="s">
        <v>505</v>
      </c>
      <c r="B70" s="55" t="s">
        <v>510</v>
      </c>
      <c r="C70" s="30">
        <v>3</v>
      </c>
    </row>
    <row r="71" spans="1:3" ht="15">
      <c r="A71" s="56" t="s">
        <v>506</v>
      </c>
      <c r="B71" s="55" t="s">
        <v>509</v>
      </c>
      <c r="C71" s="30">
        <v>3</v>
      </c>
    </row>
    <row r="72" spans="1:3" ht="15">
      <c r="A72" s="30" t="s">
        <v>228</v>
      </c>
      <c r="B72" s="55" t="s">
        <v>230</v>
      </c>
      <c r="C72" s="30">
        <v>2</v>
      </c>
    </row>
    <row r="73" spans="1:3" ht="15">
      <c r="A73" s="56" t="s">
        <v>507</v>
      </c>
      <c r="B73" s="55" t="s">
        <v>511</v>
      </c>
      <c r="C73" s="30">
        <v>3</v>
      </c>
    </row>
    <row r="74" spans="1:3" ht="15">
      <c r="A74" s="56" t="s">
        <v>508</v>
      </c>
      <c r="B74" s="55" t="s">
        <v>512</v>
      </c>
      <c r="C74" s="30">
        <v>3</v>
      </c>
    </row>
    <row r="75" spans="1:3" ht="15">
      <c r="A75" s="56" t="s">
        <v>514</v>
      </c>
      <c r="B75" s="55" t="s">
        <v>513</v>
      </c>
      <c r="C75" s="30">
        <v>3</v>
      </c>
    </row>
    <row r="76" spans="1:3" ht="15">
      <c r="A76" s="54" t="s">
        <v>225</v>
      </c>
      <c r="B76" s="54" t="s">
        <v>245</v>
      </c>
      <c r="C76" s="30">
        <v>1</v>
      </c>
    </row>
    <row r="77" spans="1:3" ht="15">
      <c r="A77" s="30" t="s">
        <v>234</v>
      </c>
      <c r="B77" s="55" t="s">
        <v>246</v>
      </c>
      <c r="C77" s="30">
        <v>2</v>
      </c>
    </row>
    <row r="78" spans="1:3" ht="15">
      <c r="A78" s="56" t="s">
        <v>521</v>
      </c>
      <c r="B78" s="55" t="s">
        <v>515</v>
      </c>
      <c r="C78" s="30">
        <v>3</v>
      </c>
    </row>
    <row r="79" spans="1:3" ht="15">
      <c r="A79" s="56" t="s">
        <v>522</v>
      </c>
      <c r="B79" s="55" t="s">
        <v>516</v>
      </c>
      <c r="C79" s="30">
        <v>3</v>
      </c>
    </row>
    <row r="80" spans="1:3" ht="15">
      <c r="A80" s="56" t="s">
        <v>523</v>
      </c>
      <c r="B80" s="55" t="s">
        <v>519</v>
      </c>
      <c r="C80" s="30">
        <v>3</v>
      </c>
    </row>
    <row r="81" spans="1:3" ht="15">
      <c r="A81" s="56" t="s">
        <v>524</v>
      </c>
      <c r="B81" s="55" t="s">
        <v>520</v>
      </c>
      <c r="C81" s="30">
        <v>3</v>
      </c>
    </row>
    <row r="82" spans="1:3" ht="15">
      <c r="A82" s="30" t="s">
        <v>236</v>
      </c>
      <c r="B82" s="55" t="s">
        <v>247</v>
      </c>
      <c r="C82" s="30">
        <v>2</v>
      </c>
    </row>
    <row r="83" spans="1:3" ht="15">
      <c r="A83" s="56" t="s">
        <v>529</v>
      </c>
      <c r="B83" s="55" t="s">
        <v>525</v>
      </c>
      <c r="C83" s="30">
        <v>3</v>
      </c>
    </row>
    <row r="84" spans="1:3" ht="15">
      <c r="A84" s="56" t="s">
        <v>530</v>
      </c>
      <c r="B84" s="55" t="s">
        <v>526</v>
      </c>
      <c r="C84" s="30">
        <v>3</v>
      </c>
    </row>
    <row r="85" spans="1:3" ht="15">
      <c r="A85" s="56" t="s">
        <v>531</v>
      </c>
      <c r="B85" s="55" t="s">
        <v>528</v>
      </c>
      <c r="C85" s="30">
        <v>3</v>
      </c>
    </row>
    <row r="86" spans="1:3" ht="15">
      <c r="A86" s="56" t="s">
        <v>532</v>
      </c>
      <c r="B86" s="55" t="s">
        <v>527</v>
      </c>
      <c r="C86" s="30">
        <v>3</v>
      </c>
    </row>
    <row r="87" spans="1:3" ht="15">
      <c r="A87" s="30" t="s">
        <v>248</v>
      </c>
      <c r="B87" s="55" t="s">
        <v>266</v>
      </c>
      <c r="C87" s="30">
        <v>2</v>
      </c>
    </row>
    <row r="88" spans="1:3" ht="15">
      <c r="A88" s="56" t="s">
        <v>537</v>
      </c>
      <c r="B88" s="55" t="s">
        <v>534</v>
      </c>
      <c r="C88" s="30">
        <v>3</v>
      </c>
    </row>
    <row r="89" spans="1:3" ht="15">
      <c r="A89" s="56" t="s">
        <v>538</v>
      </c>
      <c r="B89" s="55" t="s">
        <v>533</v>
      </c>
      <c r="C89" s="30">
        <v>3</v>
      </c>
    </row>
    <row r="90" spans="1:3" ht="15">
      <c r="A90" s="56" t="s">
        <v>539</v>
      </c>
      <c r="B90" s="55" t="s">
        <v>535</v>
      </c>
      <c r="C90" s="30">
        <v>3</v>
      </c>
    </row>
    <row r="91" spans="1:3" ht="15">
      <c r="A91" s="56" t="s">
        <v>540</v>
      </c>
      <c r="B91" s="55" t="s">
        <v>536</v>
      </c>
      <c r="C91" s="30">
        <v>3</v>
      </c>
    </row>
    <row r="92" spans="1:3" ht="15">
      <c r="A92" s="30" t="s">
        <v>267</v>
      </c>
      <c r="B92" s="55" t="s">
        <v>232</v>
      </c>
      <c r="C92" s="30">
        <v>2</v>
      </c>
    </row>
    <row r="93" spans="1:3" ht="15">
      <c r="A93" s="56" t="s">
        <v>268</v>
      </c>
      <c r="B93" s="55" t="s">
        <v>235</v>
      </c>
      <c r="C93" s="30">
        <v>3</v>
      </c>
    </row>
    <row r="94" spans="1:3" ht="15">
      <c r="A94" s="56" t="s">
        <v>269</v>
      </c>
      <c r="B94" s="55" t="s">
        <v>237</v>
      </c>
      <c r="C94" s="30">
        <v>3</v>
      </c>
    </row>
    <row r="95" spans="1:3" ht="15">
      <c r="A95" s="30" t="s">
        <v>270</v>
      </c>
      <c r="B95" s="55" t="s">
        <v>238</v>
      </c>
      <c r="C95" s="30">
        <v>9</v>
      </c>
    </row>
    <row r="96" spans="1:3" ht="15">
      <c r="A96" s="56" t="s">
        <v>271</v>
      </c>
      <c r="B96" s="55" t="s">
        <v>239</v>
      </c>
      <c r="C96" s="30">
        <v>3</v>
      </c>
    </row>
    <row r="97" spans="1:3" ht="15">
      <c r="A97" s="56" t="s">
        <v>272</v>
      </c>
      <c r="B97" s="55" t="s">
        <v>241</v>
      </c>
      <c r="C97" s="30">
        <v>3</v>
      </c>
    </row>
    <row r="98" spans="1:3" ht="15">
      <c r="A98" s="56" t="s">
        <v>273</v>
      </c>
      <c r="B98" s="55" t="s">
        <v>242</v>
      </c>
      <c r="C98" s="30">
        <v>3</v>
      </c>
    </row>
    <row r="99" spans="1:3" ht="15">
      <c r="A99" s="56" t="s">
        <v>274</v>
      </c>
      <c r="B99" s="55" t="s">
        <v>243</v>
      </c>
      <c r="C99" s="30">
        <v>3</v>
      </c>
    </row>
    <row r="100" spans="1:3" ht="15">
      <c r="A100" s="56" t="s">
        <v>275</v>
      </c>
      <c r="B100" s="55" t="s">
        <v>249</v>
      </c>
      <c r="C100" s="30">
        <v>3</v>
      </c>
    </row>
    <row r="101" spans="1:3" ht="15">
      <c r="A101" s="30" t="s">
        <v>580</v>
      </c>
      <c r="B101" s="55" t="s">
        <v>581</v>
      </c>
      <c r="C101" s="30">
        <v>2</v>
      </c>
    </row>
    <row r="102" spans="1:3" ht="15">
      <c r="A102" s="56" t="s">
        <v>582</v>
      </c>
      <c r="B102" s="55" t="s">
        <v>583</v>
      </c>
      <c r="C102" s="30">
        <v>3</v>
      </c>
    </row>
    <row r="103" spans="1:3" ht="15">
      <c r="A103" s="56" t="s">
        <v>584</v>
      </c>
      <c r="B103" s="55" t="s">
        <v>585</v>
      </c>
      <c r="C103" s="30">
        <v>3</v>
      </c>
    </row>
    <row r="104" spans="1:3" ht="15">
      <c r="A104" s="50" t="s">
        <v>233</v>
      </c>
      <c r="B104" s="51" t="s">
        <v>277</v>
      </c>
      <c r="C104" s="45">
        <v>1</v>
      </c>
    </row>
    <row r="105" spans="1:3" ht="15">
      <c r="A105" s="30" t="s">
        <v>244</v>
      </c>
      <c r="B105" s="55" t="s">
        <v>357</v>
      </c>
      <c r="C105" s="30">
        <v>2</v>
      </c>
    </row>
    <row r="106" spans="1:3" ht="15">
      <c r="A106" s="56" t="s">
        <v>541</v>
      </c>
      <c r="B106" s="55" t="s">
        <v>546</v>
      </c>
      <c r="C106" s="30">
        <v>3</v>
      </c>
    </row>
    <row r="107" spans="1:3" ht="15">
      <c r="A107" s="56" t="s">
        <v>542</v>
      </c>
      <c r="B107" s="55" t="s">
        <v>545</v>
      </c>
      <c r="C107" s="30">
        <v>3</v>
      </c>
    </row>
    <row r="108" spans="1:3" ht="15">
      <c r="A108" s="30" t="s">
        <v>240</v>
      </c>
      <c r="B108" s="55" t="s">
        <v>278</v>
      </c>
      <c r="C108" s="30">
        <v>2</v>
      </c>
    </row>
    <row r="109" spans="1:3" ht="15">
      <c r="A109" s="56" t="s">
        <v>543</v>
      </c>
      <c r="B109" s="55" t="s">
        <v>548</v>
      </c>
      <c r="C109" s="30">
        <v>3</v>
      </c>
    </row>
    <row r="110" spans="1:3" ht="15">
      <c r="A110" s="56" t="s">
        <v>544</v>
      </c>
      <c r="B110" s="55" t="s">
        <v>547</v>
      </c>
      <c r="C110" s="30">
        <v>3</v>
      </c>
    </row>
    <row r="111" spans="1:3" ht="15">
      <c r="A111" s="56" t="s">
        <v>549</v>
      </c>
      <c r="B111" s="55" t="s">
        <v>551</v>
      </c>
      <c r="C111" s="30">
        <v>3</v>
      </c>
    </row>
    <row r="112" spans="1:3" ht="15">
      <c r="A112" s="56" t="s">
        <v>550</v>
      </c>
      <c r="B112" s="55" t="s">
        <v>552</v>
      </c>
      <c r="C112" s="30">
        <v>3</v>
      </c>
    </row>
    <row r="113" spans="1:3" ht="15">
      <c r="A113" s="29"/>
      <c r="B113" s="29"/>
      <c r="C113" s="29"/>
    </row>
    <row r="114" spans="1:3" ht="15">
      <c r="A114" s="29"/>
      <c r="B114" s="29"/>
      <c r="C114" s="29"/>
    </row>
  </sheetData>
  <sheetProtection/>
  <mergeCells count="1">
    <mergeCell ref="A1:C1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44"/>
  <sheetViews>
    <sheetView workbookViewId="0" topLeftCell="A1">
      <pane xSplit="2" ySplit="3" topLeftCell="A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J33" sqref="BJ33"/>
    </sheetView>
  </sheetViews>
  <sheetFormatPr defaultColWidth="9.140625" defaultRowHeight="15"/>
  <cols>
    <col min="1" max="1" width="9.421875" style="3" customWidth="1"/>
    <col min="2" max="2" width="40.57421875" style="3" customWidth="1"/>
    <col min="3" max="3" width="6.8515625" style="22" customWidth="1"/>
    <col min="4" max="5" width="3.140625" style="1" bestFit="1" customWidth="1"/>
    <col min="6" max="7" width="3.421875" style="1" bestFit="1" customWidth="1"/>
    <col min="8" max="8" width="3.140625" style="1" bestFit="1" customWidth="1"/>
    <col min="9" max="9" width="3.421875" style="1" bestFit="1" customWidth="1"/>
    <col min="10" max="10" width="3.140625" style="1" bestFit="1" customWidth="1"/>
    <col min="11" max="13" width="3.421875" style="1" bestFit="1" customWidth="1"/>
    <col min="14" max="14" width="3.140625" style="1" bestFit="1" customWidth="1"/>
    <col min="15" max="16" width="3.421875" style="1" bestFit="1" customWidth="1"/>
    <col min="17" max="17" width="5.7109375" style="1" bestFit="1" customWidth="1"/>
    <col min="18" max="18" width="3.140625" style="1" bestFit="1" customWidth="1"/>
    <col min="19" max="21" width="3.421875" style="1" bestFit="1" customWidth="1"/>
    <col min="22" max="22" width="8.00390625" style="1" bestFit="1" customWidth="1"/>
    <col min="23" max="23" width="3.140625" style="1" bestFit="1" customWidth="1"/>
    <col min="24" max="25" width="3.421875" style="1" bestFit="1" customWidth="1"/>
    <col min="26" max="26" width="3.140625" style="1" bestFit="1" customWidth="1"/>
    <col min="27" max="29" width="3.421875" style="1" bestFit="1" customWidth="1"/>
    <col min="30" max="30" width="3.140625" style="1" bestFit="1" customWidth="1"/>
    <col min="31" max="31" width="5.7109375" style="1" bestFit="1" customWidth="1"/>
    <col min="32" max="32" width="3.421875" style="1" bestFit="1" customWidth="1"/>
    <col min="33" max="33" width="5.7109375" style="1" bestFit="1" customWidth="1"/>
    <col min="34" max="34" width="3.140625" style="1" bestFit="1" customWidth="1"/>
    <col min="35" max="35" width="5.421875" style="1" bestFit="1" customWidth="1"/>
    <col min="36" max="39" width="3.421875" style="1" bestFit="1" customWidth="1"/>
    <col min="40" max="41" width="3.140625" style="1" bestFit="1" customWidth="1"/>
    <col min="42" max="45" width="3.421875" style="1" bestFit="1" customWidth="1"/>
    <col min="46" max="46" width="3.140625" style="1" bestFit="1" customWidth="1"/>
    <col min="47" max="48" width="3.421875" style="1" bestFit="1" customWidth="1"/>
    <col min="49" max="50" width="3.140625" style="1" bestFit="1" customWidth="1"/>
    <col min="51" max="52" width="3.421875" style="1" bestFit="1" customWidth="1"/>
    <col min="53" max="53" width="3.140625" style="1" bestFit="1" customWidth="1"/>
    <col min="54" max="56" width="3.421875" style="1" bestFit="1" customWidth="1"/>
    <col min="57" max="57" width="5.7109375" style="1" bestFit="1" customWidth="1"/>
    <col min="58" max="58" width="3.140625" style="1" bestFit="1" customWidth="1"/>
    <col min="59" max="62" width="3.421875" style="1" bestFit="1" customWidth="1"/>
    <col min="63" max="16384" width="9.140625" style="1" customWidth="1"/>
  </cols>
  <sheetData>
    <row r="1" spans="1:62" ht="12.75">
      <c r="A1" s="309" t="s">
        <v>331</v>
      </c>
      <c r="B1" s="309"/>
      <c r="C1" s="309"/>
      <c r="D1" s="314" t="s">
        <v>333</v>
      </c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</row>
    <row r="2" spans="1:62" ht="199.5" customHeight="1">
      <c r="A2" s="310"/>
      <c r="B2" s="310"/>
      <c r="C2" s="310"/>
      <c r="D2" s="75" t="s">
        <v>136</v>
      </c>
      <c r="E2" s="75" t="s">
        <v>5</v>
      </c>
      <c r="F2" s="78" t="s">
        <v>336</v>
      </c>
      <c r="G2" s="78" t="s">
        <v>337</v>
      </c>
      <c r="H2" s="75" t="s">
        <v>3</v>
      </c>
      <c r="I2" s="78" t="s">
        <v>28</v>
      </c>
      <c r="J2" s="75" t="s">
        <v>8</v>
      </c>
      <c r="K2" s="78" t="s">
        <v>39</v>
      </c>
      <c r="L2" s="78" t="s">
        <v>41</v>
      </c>
      <c r="M2" s="78" t="s">
        <v>43</v>
      </c>
      <c r="N2" s="75" t="s">
        <v>9</v>
      </c>
      <c r="O2" s="78" t="s">
        <v>6</v>
      </c>
      <c r="P2" s="78" t="s">
        <v>7</v>
      </c>
      <c r="Q2" s="78" t="s">
        <v>48</v>
      </c>
      <c r="R2" s="75" t="s">
        <v>100</v>
      </c>
      <c r="S2" s="78" t="s">
        <v>51</v>
      </c>
      <c r="T2" s="78" t="s">
        <v>53</v>
      </c>
      <c r="U2" s="78" t="s">
        <v>55</v>
      </c>
      <c r="V2" s="78" t="s">
        <v>56</v>
      </c>
      <c r="W2" s="74" t="s">
        <v>340</v>
      </c>
      <c r="X2" s="77" t="s">
        <v>338</v>
      </c>
      <c r="Y2" s="77" t="s">
        <v>339</v>
      </c>
      <c r="Z2" s="75" t="s">
        <v>60</v>
      </c>
      <c r="AA2" s="78" t="s">
        <v>343</v>
      </c>
      <c r="AB2" s="78" t="s">
        <v>349</v>
      </c>
      <c r="AC2" s="78" t="s">
        <v>347</v>
      </c>
      <c r="AD2" s="75" t="s">
        <v>62</v>
      </c>
      <c r="AE2" s="78" t="s">
        <v>348</v>
      </c>
      <c r="AF2" s="78" t="s">
        <v>350</v>
      </c>
      <c r="AG2" s="78" t="s">
        <v>351</v>
      </c>
      <c r="AH2" s="75" t="s">
        <v>135</v>
      </c>
      <c r="AI2" s="75" t="s">
        <v>133</v>
      </c>
      <c r="AJ2" s="78" t="s">
        <v>104</v>
      </c>
      <c r="AK2" s="80" t="s">
        <v>112</v>
      </c>
      <c r="AL2" s="78" t="s">
        <v>118</v>
      </c>
      <c r="AM2" s="78" t="s">
        <v>280</v>
      </c>
      <c r="AN2" s="75" t="s">
        <v>282</v>
      </c>
      <c r="AO2" s="75" t="s">
        <v>122</v>
      </c>
      <c r="AP2" s="78" t="s">
        <v>125</v>
      </c>
      <c r="AQ2" s="78" t="s">
        <v>123</v>
      </c>
      <c r="AR2" s="78" t="s">
        <v>127</v>
      </c>
      <c r="AS2" s="78" t="s">
        <v>124</v>
      </c>
      <c r="AT2" s="75" t="s">
        <v>11</v>
      </c>
      <c r="AU2" s="78" t="s">
        <v>12</v>
      </c>
      <c r="AV2" s="78" t="s">
        <v>13</v>
      </c>
      <c r="AW2" s="75" t="s">
        <v>134</v>
      </c>
      <c r="AX2" s="75" t="s">
        <v>81</v>
      </c>
      <c r="AY2" s="78" t="s">
        <v>82</v>
      </c>
      <c r="AZ2" s="78" t="s">
        <v>101</v>
      </c>
      <c r="BA2" s="75" t="s">
        <v>86</v>
      </c>
      <c r="BB2" s="78" t="s">
        <v>16</v>
      </c>
      <c r="BC2" s="78" t="s">
        <v>17</v>
      </c>
      <c r="BD2" s="78" t="s">
        <v>19</v>
      </c>
      <c r="BE2" s="78" t="s">
        <v>4</v>
      </c>
      <c r="BF2" s="75" t="s">
        <v>95</v>
      </c>
      <c r="BG2" s="78" t="s">
        <v>92</v>
      </c>
      <c r="BH2" s="78" t="s">
        <v>20</v>
      </c>
      <c r="BI2" s="78" t="s">
        <v>21</v>
      </c>
      <c r="BJ2" s="78" t="s">
        <v>103</v>
      </c>
    </row>
    <row r="3" spans="1:62" ht="33.75">
      <c r="A3" s="24" t="s">
        <v>170</v>
      </c>
      <c r="B3" s="5" t="s">
        <v>332</v>
      </c>
      <c r="C3" s="5" t="s">
        <v>165</v>
      </c>
      <c r="D3" s="74" t="s">
        <v>22</v>
      </c>
      <c r="E3" s="74" t="s">
        <v>23</v>
      </c>
      <c r="F3" s="77" t="s">
        <v>334</v>
      </c>
      <c r="G3" s="77" t="s">
        <v>335</v>
      </c>
      <c r="H3" s="74" t="s">
        <v>24</v>
      </c>
      <c r="I3" s="77" t="s">
        <v>25</v>
      </c>
      <c r="J3" s="74" t="s">
        <v>37</v>
      </c>
      <c r="K3" s="78" t="s">
        <v>38</v>
      </c>
      <c r="L3" s="78" t="s">
        <v>40</v>
      </c>
      <c r="M3" s="78" t="s">
        <v>42</v>
      </c>
      <c r="N3" s="74" t="s">
        <v>44</v>
      </c>
      <c r="O3" s="77" t="s">
        <v>45</v>
      </c>
      <c r="P3" s="77" t="s">
        <v>46</v>
      </c>
      <c r="Q3" s="78" t="s">
        <v>47</v>
      </c>
      <c r="R3" s="75" t="s">
        <v>49</v>
      </c>
      <c r="S3" s="78" t="s">
        <v>50</v>
      </c>
      <c r="T3" s="78" t="s">
        <v>52</v>
      </c>
      <c r="U3" s="78" t="s">
        <v>54</v>
      </c>
      <c r="V3" s="78" t="s">
        <v>57</v>
      </c>
      <c r="W3" s="75" t="s">
        <v>58</v>
      </c>
      <c r="X3" s="78" t="s">
        <v>341</v>
      </c>
      <c r="Y3" s="78" t="s">
        <v>342</v>
      </c>
      <c r="Z3" s="75" t="s">
        <v>59</v>
      </c>
      <c r="AA3" s="78" t="s">
        <v>344</v>
      </c>
      <c r="AB3" s="78" t="s">
        <v>345</v>
      </c>
      <c r="AC3" s="78" t="s">
        <v>346</v>
      </c>
      <c r="AD3" s="75" t="s">
        <v>61</v>
      </c>
      <c r="AE3" s="78" t="s">
        <v>352</v>
      </c>
      <c r="AF3" s="78" t="s">
        <v>353</v>
      </c>
      <c r="AG3" s="78" t="s">
        <v>354</v>
      </c>
      <c r="AH3" s="75" t="s">
        <v>63</v>
      </c>
      <c r="AI3" s="76" t="s">
        <v>64</v>
      </c>
      <c r="AJ3" s="77" t="s">
        <v>137</v>
      </c>
      <c r="AK3" s="79" t="s">
        <v>138</v>
      </c>
      <c r="AL3" s="77" t="s">
        <v>139</v>
      </c>
      <c r="AM3" s="77" t="s">
        <v>279</v>
      </c>
      <c r="AN3" s="75" t="s">
        <v>281</v>
      </c>
      <c r="AO3" s="74" t="s">
        <v>65</v>
      </c>
      <c r="AP3" s="77" t="s">
        <v>66</v>
      </c>
      <c r="AQ3" s="77" t="s">
        <v>157</v>
      </c>
      <c r="AR3" s="77" t="s">
        <v>67</v>
      </c>
      <c r="AS3" s="77" t="s">
        <v>158</v>
      </c>
      <c r="AT3" s="74" t="s">
        <v>68</v>
      </c>
      <c r="AU3" s="77" t="s">
        <v>73</v>
      </c>
      <c r="AV3" s="77" t="s">
        <v>74</v>
      </c>
      <c r="AW3" s="74" t="s">
        <v>79</v>
      </c>
      <c r="AX3" s="75" t="s">
        <v>80</v>
      </c>
      <c r="AY3" s="77" t="s">
        <v>83</v>
      </c>
      <c r="AZ3" s="77" t="s">
        <v>84</v>
      </c>
      <c r="BA3" s="75" t="s">
        <v>85</v>
      </c>
      <c r="BB3" s="77" t="s">
        <v>87</v>
      </c>
      <c r="BC3" s="77" t="s">
        <v>88</v>
      </c>
      <c r="BD3" s="77" t="s">
        <v>91</v>
      </c>
      <c r="BE3" s="77" t="s">
        <v>99</v>
      </c>
      <c r="BF3" s="74" t="s">
        <v>93</v>
      </c>
      <c r="BG3" s="77" t="s">
        <v>94</v>
      </c>
      <c r="BH3" s="77" t="s">
        <v>96</v>
      </c>
      <c r="BI3" s="77" t="s">
        <v>97</v>
      </c>
      <c r="BJ3" s="77" t="s">
        <v>98</v>
      </c>
    </row>
    <row r="4" spans="1:62" ht="12.75">
      <c r="A4" s="65" t="s">
        <v>190</v>
      </c>
      <c r="B4" s="16" t="s">
        <v>202</v>
      </c>
      <c r="C4" s="25">
        <v>1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</row>
    <row r="5" spans="1:62" s="11" customFormat="1" ht="12.75">
      <c r="A5" s="67" t="s">
        <v>203</v>
      </c>
      <c r="B5" s="68" t="s">
        <v>204</v>
      </c>
      <c r="C5" s="26">
        <v>2</v>
      </c>
      <c r="D5" s="28" t="s">
        <v>356</v>
      </c>
      <c r="E5" s="28" t="s">
        <v>356</v>
      </c>
      <c r="F5" s="28" t="s">
        <v>356</v>
      </c>
      <c r="G5" s="28" t="s">
        <v>356</v>
      </c>
      <c r="H5" s="28"/>
      <c r="I5" s="28"/>
      <c r="J5" s="28"/>
      <c r="K5" s="28"/>
      <c r="L5" s="28"/>
      <c r="M5" s="82"/>
      <c r="N5" s="82"/>
      <c r="O5" s="82"/>
      <c r="P5" s="82"/>
      <c r="Q5" s="82"/>
      <c r="R5" s="82" t="s">
        <v>356</v>
      </c>
      <c r="S5" s="82" t="s">
        <v>356</v>
      </c>
      <c r="T5" s="82" t="s">
        <v>356</v>
      </c>
      <c r="U5" s="82" t="s">
        <v>356</v>
      </c>
      <c r="V5" s="82" t="s">
        <v>356</v>
      </c>
      <c r="W5" s="82" t="s">
        <v>356</v>
      </c>
      <c r="X5" s="82" t="s">
        <v>356</v>
      </c>
      <c r="Y5" s="82" t="s">
        <v>356</v>
      </c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 t="s">
        <v>356</v>
      </c>
      <c r="AU5" s="82" t="s">
        <v>356</v>
      </c>
      <c r="AV5" s="82" t="s">
        <v>356</v>
      </c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1:62" s="11" customFormat="1" ht="12.75">
      <c r="A6" s="67" t="s">
        <v>205</v>
      </c>
      <c r="B6" s="68" t="s">
        <v>207</v>
      </c>
      <c r="C6" s="26">
        <v>2</v>
      </c>
      <c r="D6" s="28" t="s">
        <v>356</v>
      </c>
      <c r="E6" s="28" t="s">
        <v>356</v>
      </c>
      <c r="F6" s="28" t="s">
        <v>356</v>
      </c>
      <c r="G6" s="28" t="s">
        <v>356</v>
      </c>
      <c r="H6" s="28"/>
      <c r="I6" s="28"/>
      <c r="J6" s="28"/>
      <c r="K6" s="28"/>
      <c r="L6" s="28"/>
      <c r="M6" s="82"/>
      <c r="N6" s="82"/>
      <c r="O6" s="82" t="s">
        <v>356</v>
      </c>
      <c r="P6" s="82" t="s">
        <v>356</v>
      </c>
      <c r="Q6" s="82" t="s">
        <v>356</v>
      </c>
      <c r="R6" s="82" t="s">
        <v>356</v>
      </c>
      <c r="S6" s="82" t="s">
        <v>356</v>
      </c>
      <c r="T6" s="82" t="s">
        <v>356</v>
      </c>
      <c r="U6" s="82" t="s">
        <v>356</v>
      </c>
      <c r="V6" s="82" t="s">
        <v>356</v>
      </c>
      <c r="W6" s="82" t="s">
        <v>356</v>
      </c>
      <c r="X6" s="82" t="s">
        <v>356</v>
      </c>
      <c r="Y6" s="82" t="s">
        <v>356</v>
      </c>
      <c r="Z6" s="82"/>
      <c r="AA6" s="82"/>
      <c r="AB6" s="82" t="s">
        <v>356</v>
      </c>
      <c r="AC6" s="82" t="s">
        <v>356</v>
      </c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 t="s">
        <v>356</v>
      </c>
      <c r="AO6" s="82"/>
      <c r="AP6" s="82"/>
      <c r="AQ6" s="82"/>
      <c r="AR6" s="82"/>
      <c r="AS6" s="82"/>
      <c r="AT6" s="82"/>
      <c r="AU6" s="82"/>
      <c r="AV6" s="82" t="s">
        <v>356</v>
      </c>
      <c r="AW6" s="82"/>
      <c r="AX6" s="82"/>
      <c r="AY6" s="82"/>
      <c r="AZ6" s="82"/>
      <c r="BA6" s="82" t="s">
        <v>356</v>
      </c>
      <c r="BB6" s="82"/>
      <c r="BC6" s="82"/>
      <c r="BD6" s="82"/>
      <c r="BE6" s="82" t="s">
        <v>356</v>
      </c>
      <c r="BF6" s="82" t="s">
        <v>356</v>
      </c>
      <c r="BG6" s="82"/>
      <c r="BH6" s="82"/>
      <c r="BI6" s="82" t="s">
        <v>356</v>
      </c>
      <c r="BJ6" s="82"/>
    </row>
    <row r="7" spans="1:62" s="11" customFormat="1" ht="12.75">
      <c r="A7" s="67" t="s">
        <v>206</v>
      </c>
      <c r="B7" s="68" t="s">
        <v>208</v>
      </c>
      <c r="C7" s="26">
        <v>2</v>
      </c>
      <c r="D7" s="28" t="s">
        <v>356</v>
      </c>
      <c r="E7" s="28" t="s">
        <v>356</v>
      </c>
      <c r="F7" s="28" t="s">
        <v>356</v>
      </c>
      <c r="G7" s="28" t="s">
        <v>356</v>
      </c>
      <c r="H7" s="28"/>
      <c r="I7" s="28" t="s">
        <v>356</v>
      </c>
      <c r="J7" s="28" t="s">
        <v>356</v>
      </c>
      <c r="K7" s="28" t="s">
        <v>356</v>
      </c>
      <c r="L7" s="28"/>
      <c r="M7" s="82"/>
      <c r="N7" s="82"/>
      <c r="O7" s="82" t="s">
        <v>356</v>
      </c>
      <c r="P7" s="82" t="s">
        <v>356</v>
      </c>
      <c r="Q7" s="82" t="s">
        <v>356</v>
      </c>
      <c r="R7" s="82" t="s">
        <v>356</v>
      </c>
      <c r="S7" s="82" t="s">
        <v>356</v>
      </c>
      <c r="T7" s="82" t="s">
        <v>356</v>
      </c>
      <c r="U7" s="82" t="s">
        <v>356</v>
      </c>
      <c r="V7" s="82" t="s">
        <v>356</v>
      </c>
      <c r="W7" s="82" t="s">
        <v>356</v>
      </c>
      <c r="X7" s="82" t="s">
        <v>356</v>
      </c>
      <c r="Y7" s="82" t="s">
        <v>356</v>
      </c>
      <c r="Z7" s="82" t="s">
        <v>356</v>
      </c>
      <c r="AA7" s="82" t="s">
        <v>356</v>
      </c>
      <c r="AB7" s="82" t="s">
        <v>356</v>
      </c>
      <c r="AC7" s="82" t="s">
        <v>356</v>
      </c>
      <c r="AD7" s="82"/>
      <c r="AE7" s="82"/>
      <c r="AF7" s="82" t="s">
        <v>356</v>
      </c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 t="s">
        <v>356</v>
      </c>
      <c r="AU7" s="82"/>
      <c r="AV7" s="82" t="s">
        <v>356</v>
      </c>
      <c r="AW7" s="82"/>
      <c r="AX7" s="82" t="s">
        <v>356</v>
      </c>
      <c r="AY7" s="82" t="s">
        <v>356</v>
      </c>
      <c r="AZ7" s="82" t="s">
        <v>356</v>
      </c>
      <c r="BA7" s="82" t="s">
        <v>356</v>
      </c>
      <c r="BB7" s="82" t="s">
        <v>356</v>
      </c>
      <c r="BC7" s="82" t="s">
        <v>356</v>
      </c>
      <c r="BD7" s="82" t="s">
        <v>356</v>
      </c>
      <c r="BE7" s="82" t="s">
        <v>356</v>
      </c>
      <c r="BF7" s="82" t="s">
        <v>356</v>
      </c>
      <c r="BG7" s="82" t="s">
        <v>356</v>
      </c>
      <c r="BH7" s="82" t="s">
        <v>356</v>
      </c>
      <c r="BI7" s="82" t="s">
        <v>356</v>
      </c>
      <c r="BJ7" s="82" t="s">
        <v>356</v>
      </c>
    </row>
    <row r="8" spans="1:62" s="11" customFormat="1" ht="12.75">
      <c r="A8" s="67" t="s">
        <v>553</v>
      </c>
      <c r="B8" s="119" t="s">
        <v>554</v>
      </c>
      <c r="C8" s="26">
        <v>2</v>
      </c>
      <c r="D8" s="28"/>
      <c r="E8" s="28"/>
      <c r="F8" s="28"/>
      <c r="G8" s="28"/>
      <c r="H8" s="28"/>
      <c r="I8" s="28"/>
      <c r="J8" s="28"/>
      <c r="K8" s="28"/>
      <c r="L8" s="28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 t="s">
        <v>356</v>
      </c>
      <c r="AU8" s="82" t="s">
        <v>356</v>
      </c>
      <c r="AV8" s="82" t="s">
        <v>356</v>
      </c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</row>
    <row r="9" spans="1:62" ht="12.75">
      <c r="A9" s="66" t="s">
        <v>191</v>
      </c>
      <c r="B9" s="66" t="s">
        <v>211</v>
      </c>
      <c r="C9" s="25">
        <v>1</v>
      </c>
      <c r="D9" s="86"/>
      <c r="E9" s="86"/>
      <c r="F9" s="86"/>
      <c r="G9" s="86"/>
      <c r="H9" s="86"/>
      <c r="I9" s="86"/>
      <c r="J9" s="86"/>
      <c r="K9" s="86"/>
      <c r="L9" s="86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</row>
    <row r="10" spans="1:62" s="11" customFormat="1" ht="25.5">
      <c r="A10" s="67" t="s">
        <v>209</v>
      </c>
      <c r="B10" s="68" t="s">
        <v>210</v>
      </c>
      <c r="C10" s="26">
        <v>2</v>
      </c>
      <c r="D10" s="28" t="s">
        <v>356</v>
      </c>
      <c r="E10" s="28" t="s">
        <v>356</v>
      </c>
      <c r="F10" s="28" t="s">
        <v>356</v>
      </c>
      <c r="G10" s="28" t="s">
        <v>356</v>
      </c>
      <c r="H10" s="28"/>
      <c r="I10" s="28" t="s">
        <v>356</v>
      </c>
      <c r="J10" s="28" t="s">
        <v>356</v>
      </c>
      <c r="K10" s="28" t="s">
        <v>356</v>
      </c>
      <c r="L10" s="28"/>
      <c r="M10" s="82"/>
      <c r="N10" s="82"/>
      <c r="O10" s="82" t="s">
        <v>356</v>
      </c>
      <c r="P10" s="82" t="s">
        <v>356</v>
      </c>
      <c r="Q10" s="82"/>
      <c r="R10" s="82"/>
      <c r="S10" s="82"/>
      <c r="T10" s="82"/>
      <c r="U10" s="82"/>
      <c r="V10" s="82"/>
      <c r="W10" s="82" t="s">
        <v>356</v>
      </c>
      <c r="X10" s="82" t="s">
        <v>356</v>
      </c>
      <c r="Y10" s="82" t="s">
        <v>356</v>
      </c>
      <c r="Z10" s="82" t="s">
        <v>356</v>
      </c>
      <c r="AA10" s="82"/>
      <c r="AB10" s="82" t="s">
        <v>356</v>
      </c>
      <c r="AC10" s="82"/>
      <c r="AD10" s="82"/>
      <c r="AE10" s="82"/>
      <c r="AF10" s="82" t="s">
        <v>356</v>
      </c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 t="s">
        <v>356</v>
      </c>
      <c r="AZ10" s="82" t="s">
        <v>356</v>
      </c>
      <c r="BA10" s="82" t="s">
        <v>356</v>
      </c>
      <c r="BB10" s="82" t="s">
        <v>356</v>
      </c>
      <c r="BC10" s="82" t="s">
        <v>356</v>
      </c>
      <c r="BD10" s="82"/>
      <c r="BE10" s="82"/>
      <c r="BF10" s="82" t="s">
        <v>356</v>
      </c>
      <c r="BG10" s="82" t="s">
        <v>356</v>
      </c>
      <c r="BH10" s="82" t="s">
        <v>356</v>
      </c>
      <c r="BI10" s="82" t="s">
        <v>356</v>
      </c>
      <c r="BJ10" s="82"/>
    </row>
    <row r="11" spans="1:62" s="11" customFormat="1" ht="12.75">
      <c r="A11" s="67" t="s">
        <v>212</v>
      </c>
      <c r="B11" s="68" t="s">
        <v>213</v>
      </c>
      <c r="C11" s="26">
        <v>2</v>
      </c>
      <c r="D11" s="28" t="s">
        <v>356</v>
      </c>
      <c r="E11" s="28" t="s">
        <v>356</v>
      </c>
      <c r="F11" s="28" t="s">
        <v>356</v>
      </c>
      <c r="G11" s="28"/>
      <c r="H11" s="28"/>
      <c r="I11" s="28"/>
      <c r="J11" s="28"/>
      <c r="K11" s="28"/>
      <c r="L11" s="28"/>
      <c r="M11" s="82"/>
      <c r="N11" s="82"/>
      <c r="O11" s="82" t="s">
        <v>356</v>
      </c>
      <c r="P11" s="82" t="s">
        <v>356</v>
      </c>
      <c r="Q11" s="82"/>
      <c r="R11" s="82" t="s">
        <v>356</v>
      </c>
      <c r="S11" s="82" t="s">
        <v>356</v>
      </c>
      <c r="T11" s="82" t="s">
        <v>356</v>
      </c>
      <c r="U11" s="82" t="s">
        <v>356</v>
      </c>
      <c r="V11" s="82" t="s">
        <v>356</v>
      </c>
      <c r="W11" s="82" t="s">
        <v>356</v>
      </c>
      <c r="X11" s="82" t="s">
        <v>356</v>
      </c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 t="s">
        <v>356</v>
      </c>
      <c r="AM11" s="82"/>
      <c r="AN11" s="82"/>
      <c r="AO11" s="82"/>
      <c r="AP11" s="82"/>
      <c r="AQ11" s="82"/>
      <c r="AR11" s="82"/>
      <c r="AS11" s="82"/>
      <c r="AT11" s="82" t="s">
        <v>356</v>
      </c>
      <c r="AU11" s="82" t="s">
        <v>356</v>
      </c>
      <c r="AV11" s="82" t="s">
        <v>356</v>
      </c>
      <c r="AW11" s="82"/>
      <c r="AX11" s="82" t="s">
        <v>356</v>
      </c>
      <c r="AY11" s="82" t="s">
        <v>356</v>
      </c>
      <c r="AZ11" s="82" t="s">
        <v>356</v>
      </c>
      <c r="BA11" s="82" t="s">
        <v>356</v>
      </c>
      <c r="BB11" s="82" t="s">
        <v>356</v>
      </c>
      <c r="BC11" s="82" t="s">
        <v>356</v>
      </c>
      <c r="BD11" s="82" t="s">
        <v>356</v>
      </c>
      <c r="BE11" s="82"/>
      <c r="BF11" s="82" t="s">
        <v>356</v>
      </c>
      <c r="BG11" s="82" t="s">
        <v>356</v>
      </c>
      <c r="BH11" s="82" t="s">
        <v>356</v>
      </c>
      <c r="BI11" s="82" t="s">
        <v>356</v>
      </c>
      <c r="BJ11" s="82"/>
    </row>
    <row r="12" spans="1:62" s="11" customFormat="1" ht="12.75">
      <c r="A12" s="67" t="s">
        <v>214</v>
      </c>
      <c r="B12" s="68" t="s">
        <v>276</v>
      </c>
      <c r="C12" s="26">
        <v>2</v>
      </c>
      <c r="D12" s="28" t="s">
        <v>356</v>
      </c>
      <c r="E12" s="28" t="s">
        <v>356</v>
      </c>
      <c r="F12" s="28" t="s">
        <v>356</v>
      </c>
      <c r="G12" s="28" t="s">
        <v>356</v>
      </c>
      <c r="H12" s="28" t="s">
        <v>356</v>
      </c>
      <c r="I12" s="28" t="s">
        <v>356</v>
      </c>
      <c r="J12" s="28" t="s">
        <v>356</v>
      </c>
      <c r="K12" s="28" t="s">
        <v>356</v>
      </c>
      <c r="L12" s="28" t="s">
        <v>356</v>
      </c>
      <c r="M12" s="82" t="s">
        <v>356</v>
      </c>
      <c r="N12" s="82" t="s">
        <v>356</v>
      </c>
      <c r="O12" s="82" t="s">
        <v>356</v>
      </c>
      <c r="P12" s="82" t="s">
        <v>356</v>
      </c>
      <c r="Q12" s="82" t="s">
        <v>356</v>
      </c>
      <c r="R12" s="82"/>
      <c r="S12" s="82"/>
      <c r="T12" s="82"/>
      <c r="U12" s="82"/>
      <c r="V12" s="82"/>
      <c r="W12" s="82" t="s">
        <v>356</v>
      </c>
      <c r="X12" s="82" t="s">
        <v>356</v>
      </c>
      <c r="Y12" s="82" t="s">
        <v>356</v>
      </c>
      <c r="Z12" s="82" t="s">
        <v>356</v>
      </c>
      <c r="AA12" s="82" t="s">
        <v>356</v>
      </c>
      <c r="AB12" s="82" t="s">
        <v>356</v>
      </c>
      <c r="AC12" s="82" t="s">
        <v>356</v>
      </c>
      <c r="AD12" s="82" t="s">
        <v>356</v>
      </c>
      <c r="AE12" s="82" t="s">
        <v>356</v>
      </c>
      <c r="AF12" s="82" t="s">
        <v>356</v>
      </c>
      <c r="AG12" s="82" t="s">
        <v>356</v>
      </c>
      <c r="AH12" s="82" t="s">
        <v>356</v>
      </c>
      <c r="AI12" s="82" t="s">
        <v>356</v>
      </c>
      <c r="AJ12" s="82" t="s">
        <v>356</v>
      </c>
      <c r="AK12" s="82" t="s">
        <v>356</v>
      </c>
      <c r="AL12" s="82" t="s">
        <v>356</v>
      </c>
      <c r="AM12" s="82" t="s">
        <v>356</v>
      </c>
      <c r="AN12" s="82" t="s">
        <v>356</v>
      </c>
      <c r="AO12" s="82" t="s">
        <v>356</v>
      </c>
      <c r="AP12" s="82" t="s">
        <v>356</v>
      </c>
      <c r="AQ12" s="82" t="s">
        <v>356</v>
      </c>
      <c r="AR12" s="82" t="s">
        <v>356</v>
      </c>
      <c r="AS12" s="82" t="s">
        <v>356</v>
      </c>
      <c r="AT12" s="82" t="s">
        <v>356</v>
      </c>
      <c r="AU12" s="82" t="s">
        <v>356</v>
      </c>
      <c r="AV12" s="82" t="s">
        <v>356</v>
      </c>
      <c r="AW12" s="82" t="s">
        <v>356</v>
      </c>
      <c r="AX12" s="82" t="s">
        <v>356</v>
      </c>
      <c r="AY12" s="82" t="s">
        <v>356</v>
      </c>
      <c r="AZ12" s="82" t="s">
        <v>356</v>
      </c>
      <c r="BA12" s="82" t="s">
        <v>356</v>
      </c>
      <c r="BB12" s="82" t="s">
        <v>356</v>
      </c>
      <c r="BC12" s="82" t="s">
        <v>356</v>
      </c>
      <c r="BD12" s="82" t="s">
        <v>356</v>
      </c>
      <c r="BE12" s="82" t="s">
        <v>356</v>
      </c>
      <c r="BF12" s="82" t="s">
        <v>356</v>
      </c>
      <c r="BG12" s="82" t="s">
        <v>356</v>
      </c>
      <c r="BH12" s="82" t="s">
        <v>356</v>
      </c>
      <c r="BI12" s="82" t="s">
        <v>356</v>
      </c>
      <c r="BJ12" s="82" t="s">
        <v>356</v>
      </c>
    </row>
    <row r="13" spans="1:62" ht="12.75">
      <c r="A13" s="66" t="s">
        <v>192</v>
      </c>
      <c r="B13" s="66" t="s">
        <v>231</v>
      </c>
      <c r="C13" s="26">
        <v>1</v>
      </c>
      <c r="D13" s="86"/>
      <c r="E13" s="86"/>
      <c r="F13" s="86"/>
      <c r="G13" s="86"/>
      <c r="H13" s="86"/>
      <c r="I13" s="86"/>
      <c r="J13" s="86"/>
      <c r="K13" s="86"/>
      <c r="L13" s="86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</row>
    <row r="14" spans="1:62" s="11" customFormat="1" ht="12.75">
      <c r="A14" s="67" t="s">
        <v>215</v>
      </c>
      <c r="B14" s="68" t="s">
        <v>217</v>
      </c>
      <c r="C14" s="26">
        <v>2</v>
      </c>
      <c r="D14" s="28" t="s">
        <v>356</v>
      </c>
      <c r="E14" s="28" t="s">
        <v>356</v>
      </c>
      <c r="F14" s="28" t="s">
        <v>356</v>
      </c>
      <c r="G14" s="28"/>
      <c r="H14" s="28"/>
      <c r="I14" s="28"/>
      <c r="J14" s="28"/>
      <c r="K14" s="28"/>
      <c r="L14" s="28"/>
      <c r="M14" s="82"/>
      <c r="N14" s="82"/>
      <c r="O14" s="82" t="s">
        <v>356</v>
      </c>
      <c r="P14" s="82"/>
      <c r="Q14" s="82"/>
      <c r="R14" s="82" t="s">
        <v>356</v>
      </c>
      <c r="S14" s="82" t="s">
        <v>356</v>
      </c>
      <c r="T14" s="82" t="s">
        <v>356</v>
      </c>
      <c r="U14" s="82" t="s">
        <v>356</v>
      </c>
      <c r="V14" s="82" t="s">
        <v>356</v>
      </c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 t="s">
        <v>356</v>
      </c>
      <c r="AM14" s="82"/>
      <c r="AN14" s="82"/>
      <c r="AO14" s="82" t="s">
        <v>356</v>
      </c>
      <c r="AP14" s="82"/>
      <c r="AQ14" s="82"/>
      <c r="AR14" s="82" t="s">
        <v>356</v>
      </c>
      <c r="AS14" s="82" t="s">
        <v>356</v>
      </c>
      <c r="AT14" s="82" t="s">
        <v>356</v>
      </c>
      <c r="AU14" s="82" t="s">
        <v>356</v>
      </c>
      <c r="AV14" s="82" t="s">
        <v>356</v>
      </c>
      <c r="AW14" s="82"/>
      <c r="AX14" s="82"/>
      <c r="AY14" s="82"/>
      <c r="AZ14" s="82"/>
      <c r="BA14" s="82"/>
      <c r="BB14" s="82"/>
      <c r="BC14" s="82"/>
      <c r="BD14" s="82"/>
      <c r="BE14" s="82"/>
      <c r="BF14" s="82" t="s">
        <v>356</v>
      </c>
      <c r="BG14" s="82" t="s">
        <v>356</v>
      </c>
      <c r="BH14" s="82" t="s">
        <v>356</v>
      </c>
      <c r="BI14" s="82" t="s">
        <v>356</v>
      </c>
      <c r="BJ14" s="82" t="s">
        <v>356</v>
      </c>
    </row>
    <row r="15" spans="1:62" s="11" customFormat="1" ht="12.75">
      <c r="A15" s="67" t="s">
        <v>216</v>
      </c>
      <c r="B15" s="68" t="s">
        <v>218</v>
      </c>
      <c r="C15" s="26">
        <v>2</v>
      </c>
      <c r="D15" s="28"/>
      <c r="E15" s="28"/>
      <c r="F15" s="28"/>
      <c r="G15" s="28"/>
      <c r="H15" s="28" t="s">
        <v>356</v>
      </c>
      <c r="I15" s="28" t="s">
        <v>356</v>
      </c>
      <c r="J15" s="28" t="s">
        <v>356</v>
      </c>
      <c r="K15" s="28" t="s">
        <v>356</v>
      </c>
      <c r="L15" s="28" t="s">
        <v>356</v>
      </c>
      <c r="M15" s="82" t="s">
        <v>356</v>
      </c>
      <c r="N15" s="82"/>
      <c r="O15" s="82"/>
      <c r="P15" s="82"/>
      <c r="Q15" s="82" t="s">
        <v>356</v>
      </c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 t="s">
        <v>356</v>
      </c>
      <c r="AI15" s="82" t="s">
        <v>356</v>
      </c>
      <c r="AJ15" s="82" t="s">
        <v>356</v>
      </c>
      <c r="AK15" s="82" t="s">
        <v>356</v>
      </c>
      <c r="AL15" s="82"/>
      <c r="AM15" s="82"/>
      <c r="AN15" s="82"/>
      <c r="AO15" s="82" t="s">
        <v>356</v>
      </c>
      <c r="AP15" s="82"/>
      <c r="AQ15" s="82" t="s">
        <v>356</v>
      </c>
      <c r="AR15" s="82" t="s">
        <v>356</v>
      </c>
      <c r="AS15" s="82" t="s">
        <v>356</v>
      </c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</row>
    <row r="16" spans="1:62" ht="12.75">
      <c r="A16" s="67" t="s">
        <v>220</v>
      </c>
      <c r="B16" s="68" t="s">
        <v>219</v>
      </c>
      <c r="C16" s="26">
        <v>2</v>
      </c>
      <c r="D16" s="27"/>
      <c r="E16" s="27"/>
      <c r="F16" s="27"/>
      <c r="G16" s="27"/>
      <c r="H16" s="27" t="s">
        <v>356</v>
      </c>
      <c r="I16" s="27" t="s">
        <v>356</v>
      </c>
      <c r="J16" s="27" t="s">
        <v>356</v>
      </c>
      <c r="K16" s="27" t="s">
        <v>356</v>
      </c>
      <c r="L16" s="27" t="s">
        <v>356</v>
      </c>
      <c r="M16" s="81" t="s">
        <v>356</v>
      </c>
      <c r="N16" s="81"/>
      <c r="O16" s="81"/>
      <c r="P16" s="81"/>
      <c r="Q16" s="81"/>
      <c r="R16" s="81"/>
      <c r="S16" s="81"/>
      <c r="T16" s="81" t="s">
        <v>356</v>
      </c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 t="s">
        <v>356</v>
      </c>
      <c r="AI16" s="81" t="s">
        <v>356</v>
      </c>
      <c r="AJ16" s="81" t="s">
        <v>356</v>
      </c>
      <c r="AK16" s="81" t="s">
        <v>356</v>
      </c>
      <c r="AL16" s="81" t="s">
        <v>356</v>
      </c>
      <c r="AM16" s="81"/>
      <c r="AN16" s="81"/>
      <c r="AO16" s="81" t="s">
        <v>356</v>
      </c>
      <c r="AP16" s="81"/>
      <c r="AQ16" s="81" t="s">
        <v>356</v>
      </c>
      <c r="AR16" s="81" t="s">
        <v>356</v>
      </c>
      <c r="AS16" s="81" t="s">
        <v>356</v>
      </c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</row>
    <row r="17" spans="1:62" ht="12.75">
      <c r="A17" s="67" t="s">
        <v>221</v>
      </c>
      <c r="B17" s="68" t="s">
        <v>224</v>
      </c>
      <c r="C17" s="26">
        <v>2</v>
      </c>
      <c r="D17" s="27"/>
      <c r="E17" s="27"/>
      <c r="F17" s="27"/>
      <c r="G17" s="27"/>
      <c r="H17" s="27" t="s">
        <v>356</v>
      </c>
      <c r="I17" s="27" t="s">
        <v>356</v>
      </c>
      <c r="J17" s="27" t="s">
        <v>356</v>
      </c>
      <c r="K17" s="27" t="s">
        <v>356</v>
      </c>
      <c r="L17" s="27" t="s">
        <v>356</v>
      </c>
      <c r="M17" s="81" t="s">
        <v>356</v>
      </c>
      <c r="N17" s="81"/>
      <c r="O17" s="81"/>
      <c r="P17" s="81"/>
      <c r="Q17" s="81" t="s">
        <v>356</v>
      </c>
      <c r="R17" s="81" t="s">
        <v>356</v>
      </c>
      <c r="S17" s="81" t="s">
        <v>356</v>
      </c>
      <c r="T17" s="81" t="s">
        <v>356</v>
      </c>
      <c r="U17" s="81" t="s">
        <v>356</v>
      </c>
      <c r="V17" s="81" t="s">
        <v>356</v>
      </c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 t="s">
        <v>356</v>
      </c>
      <c r="AI17" s="81" t="s">
        <v>356</v>
      </c>
      <c r="AJ17" s="81" t="s">
        <v>356</v>
      </c>
      <c r="AK17" s="81" t="s">
        <v>356</v>
      </c>
      <c r="AL17" s="81" t="s">
        <v>356</v>
      </c>
      <c r="AM17" s="81"/>
      <c r="AN17" s="81"/>
      <c r="AO17" s="81" t="s">
        <v>356</v>
      </c>
      <c r="AP17" s="81"/>
      <c r="AQ17" s="81" t="s">
        <v>356</v>
      </c>
      <c r="AR17" s="81" t="s">
        <v>356</v>
      </c>
      <c r="AS17" s="81" t="s">
        <v>356</v>
      </c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</row>
    <row r="18" spans="1:62" ht="12.75">
      <c r="A18" s="67" t="s">
        <v>223</v>
      </c>
      <c r="B18" s="68" t="s">
        <v>222</v>
      </c>
      <c r="C18" s="26">
        <v>2</v>
      </c>
      <c r="D18" s="27"/>
      <c r="E18" s="27"/>
      <c r="F18" s="27"/>
      <c r="G18" s="27"/>
      <c r="H18" s="27" t="s">
        <v>356</v>
      </c>
      <c r="I18" s="27" t="s">
        <v>356</v>
      </c>
      <c r="J18" s="27" t="s">
        <v>356</v>
      </c>
      <c r="K18" s="27" t="s">
        <v>356</v>
      </c>
      <c r="L18" s="27" t="s">
        <v>356</v>
      </c>
      <c r="M18" s="81" t="s">
        <v>356</v>
      </c>
      <c r="N18" s="81"/>
      <c r="O18" s="81"/>
      <c r="P18" s="81"/>
      <c r="Q18" s="81" t="s">
        <v>356</v>
      </c>
      <c r="R18" s="81" t="s">
        <v>356</v>
      </c>
      <c r="S18" s="81" t="s">
        <v>356</v>
      </c>
      <c r="T18" s="81" t="s">
        <v>356</v>
      </c>
      <c r="U18" s="81" t="s">
        <v>356</v>
      </c>
      <c r="V18" s="81" t="s">
        <v>356</v>
      </c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 t="s">
        <v>356</v>
      </c>
      <c r="AI18" s="81" t="s">
        <v>356</v>
      </c>
      <c r="AJ18" s="81" t="s">
        <v>356</v>
      </c>
      <c r="AK18" s="81" t="s">
        <v>356</v>
      </c>
      <c r="AL18" s="81" t="s">
        <v>356</v>
      </c>
      <c r="AM18" s="81"/>
      <c r="AN18" s="81"/>
      <c r="AO18" s="81" t="s">
        <v>356</v>
      </c>
      <c r="AP18" s="81"/>
      <c r="AQ18" s="81" t="s">
        <v>356</v>
      </c>
      <c r="AR18" s="81" t="s">
        <v>356</v>
      </c>
      <c r="AS18" s="81" t="s">
        <v>356</v>
      </c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</row>
    <row r="19" spans="1:62" ht="12.75">
      <c r="A19" s="66" t="s">
        <v>193</v>
      </c>
      <c r="B19" s="66" t="s">
        <v>194</v>
      </c>
      <c r="C19" s="25">
        <v>1</v>
      </c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</row>
    <row r="20" spans="1:62" s="11" customFormat="1" ht="12.75">
      <c r="A20" s="26" t="s">
        <v>195</v>
      </c>
      <c r="B20" s="83" t="s">
        <v>196</v>
      </c>
      <c r="C20" s="26">
        <v>2</v>
      </c>
      <c r="D20" s="28"/>
      <c r="E20" s="28"/>
      <c r="F20" s="28"/>
      <c r="G20" s="28"/>
      <c r="H20" s="28"/>
      <c r="I20" s="28"/>
      <c r="J20" s="28"/>
      <c r="K20" s="28"/>
      <c r="L20" s="28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 t="s">
        <v>356</v>
      </c>
      <c r="AI20" s="82" t="s">
        <v>356</v>
      </c>
      <c r="AJ20" s="82" t="s">
        <v>356</v>
      </c>
      <c r="AK20" s="82" t="s">
        <v>356</v>
      </c>
      <c r="AL20" s="82"/>
      <c r="AM20" s="82"/>
      <c r="AN20" s="82"/>
      <c r="AO20" s="82" t="s">
        <v>356</v>
      </c>
      <c r="AP20" s="82"/>
      <c r="AQ20" s="82" t="s">
        <v>356</v>
      </c>
      <c r="AR20" s="82" t="s">
        <v>356</v>
      </c>
      <c r="AS20" s="82" t="s">
        <v>356</v>
      </c>
      <c r="AT20" s="82"/>
      <c r="AU20" s="82"/>
      <c r="AV20" s="82"/>
      <c r="AW20" s="82" t="s">
        <v>356</v>
      </c>
      <c r="AX20" s="82" t="s">
        <v>356</v>
      </c>
      <c r="AY20" s="82" t="s">
        <v>356</v>
      </c>
      <c r="AZ20" s="82" t="s">
        <v>356</v>
      </c>
      <c r="BA20" s="82"/>
      <c r="BB20" s="82"/>
      <c r="BC20" s="82"/>
      <c r="BD20" s="82"/>
      <c r="BE20" s="82"/>
      <c r="BF20" s="82"/>
      <c r="BG20" s="82"/>
      <c r="BH20" s="82"/>
      <c r="BI20" s="82"/>
      <c r="BJ20" s="82"/>
    </row>
    <row r="21" spans="1:62" ht="12.75">
      <c r="A21" s="25" t="s">
        <v>197</v>
      </c>
      <c r="B21" s="69" t="s">
        <v>198</v>
      </c>
      <c r="C21" s="25">
        <v>2</v>
      </c>
      <c r="D21" s="27"/>
      <c r="E21" s="27"/>
      <c r="F21" s="27"/>
      <c r="G21" s="27"/>
      <c r="H21" s="27"/>
      <c r="I21" s="27"/>
      <c r="J21" s="27"/>
      <c r="K21" s="27"/>
      <c r="L21" s="27"/>
      <c r="M21" s="81"/>
      <c r="N21" s="81"/>
      <c r="O21" s="81"/>
      <c r="P21" s="81" t="s">
        <v>356</v>
      </c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 t="s">
        <v>356</v>
      </c>
      <c r="AI21" s="81" t="s">
        <v>356</v>
      </c>
      <c r="AJ21" s="81" t="s">
        <v>356</v>
      </c>
      <c r="AK21" s="81" t="s">
        <v>356</v>
      </c>
      <c r="AL21" s="81"/>
      <c r="AM21" s="81"/>
      <c r="AN21" s="81"/>
      <c r="AO21" s="81" t="s">
        <v>356</v>
      </c>
      <c r="AP21" s="81"/>
      <c r="AQ21" s="81" t="s">
        <v>356</v>
      </c>
      <c r="AR21" s="81" t="s">
        <v>356</v>
      </c>
      <c r="AS21" s="81" t="s">
        <v>356</v>
      </c>
      <c r="AT21" s="81"/>
      <c r="AU21" s="81"/>
      <c r="AV21" s="81"/>
      <c r="AW21" s="81" t="s">
        <v>356</v>
      </c>
      <c r="AX21" s="81" t="s">
        <v>356</v>
      </c>
      <c r="AY21" s="81" t="s">
        <v>356</v>
      </c>
      <c r="AZ21" s="81" t="s">
        <v>356</v>
      </c>
      <c r="BA21" s="81" t="s">
        <v>356</v>
      </c>
      <c r="BB21" s="81" t="s">
        <v>356</v>
      </c>
      <c r="BC21" s="81" t="s">
        <v>356</v>
      </c>
      <c r="BD21" s="81" t="s">
        <v>356</v>
      </c>
      <c r="BE21" s="81" t="s">
        <v>356</v>
      </c>
      <c r="BF21" s="81"/>
      <c r="BG21" s="81"/>
      <c r="BH21" s="81"/>
      <c r="BI21" s="81"/>
      <c r="BJ21" s="81"/>
    </row>
    <row r="22" spans="1:62" ht="12.75">
      <c r="A22" s="25" t="s">
        <v>199</v>
      </c>
      <c r="B22" s="69" t="s">
        <v>200</v>
      </c>
      <c r="C22" s="25">
        <v>2</v>
      </c>
      <c r="D22" s="27"/>
      <c r="E22" s="27"/>
      <c r="F22" s="27"/>
      <c r="G22" s="27"/>
      <c r="H22" s="27"/>
      <c r="I22" s="27"/>
      <c r="J22" s="27"/>
      <c r="K22" s="27"/>
      <c r="L22" s="27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 t="s">
        <v>356</v>
      </c>
      <c r="AI22" s="81" t="s">
        <v>356</v>
      </c>
      <c r="AJ22" s="81" t="s">
        <v>356</v>
      </c>
      <c r="AK22" s="81"/>
      <c r="AL22" s="81" t="s">
        <v>356</v>
      </c>
      <c r="AM22" s="81"/>
      <c r="AN22" s="81"/>
      <c r="AO22" s="81" t="s">
        <v>356</v>
      </c>
      <c r="AP22" s="81"/>
      <c r="AQ22" s="81" t="s">
        <v>356</v>
      </c>
      <c r="AR22" s="81" t="s">
        <v>356</v>
      </c>
      <c r="AS22" s="81" t="s">
        <v>356</v>
      </c>
      <c r="AT22" s="81"/>
      <c r="AU22" s="81"/>
      <c r="AV22" s="81"/>
      <c r="AW22" s="81" t="s">
        <v>356</v>
      </c>
      <c r="AX22" s="81" t="s">
        <v>356</v>
      </c>
      <c r="AY22" s="81" t="s">
        <v>356</v>
      </c>
      <c r="AZ22" s="81" t="s">
        <v>356</v>
      </c>
      <c r="BA22" s="81"/>
      <c r="BB22" s="81"/>
      <c r="BC22" s="81"/>
      <c r="BD22" s="81"/>
      <c r="BE22" s="81"/>
      <c r="BF22" s="81" t="s">
        <v>356</v>
      </c>
      <c r="BG22" s="81" t="s">
        <v>356</v>
      </c>
      <c r="BH22" s="81"/>
      <c r="BI22" s="81"/>
      <c r="BJ22" s="81"/>
    </row>
    <row r="23" spans="1:62" s="11" customFormat="1" ht="12.75">
      <c r="A23" s="84" t="s">
        <v>201</v>
      </c>
      <c r="B23" s="84" t="s">
        <v>226</v>
      </c>
      <c r="C23" s="26">
        <v>1</v>
      </c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</row>
    <row r="24" spans="1:62" s="11" customFormat="1" ht="12.75">
      <c r="A24" s="26" t="s">
        <v>227</v>
      </c>
      <c r="B24" s="83" t="s">
        <v>229</v>
      </c>
      <c r="C24" s="26">
        <v>2</v>
      </c>
      <c r="D24" s="28"/>
      <c r="E24" s="28"/>
      <c r="F24" s="28"/>
      <c r="G24" s="28"/>
      <c r="H24" s="28"/>
      <c r="I24" s="28"/>
      <c r="J24" s="28"/>
      <c r="K24" s="28"/>
      <c r="L24" s="28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 t="s">
        <v>356</v>
      </c>
      <c r="AE24" s="82" t="s">
        <v>356</v>
      </c>
      <c r="AF24" s="82" t="s">
        <v>356</v>
      </c>
      <c r="AG24" s="82" t="s">
        <v>356</v>
      </c>
      <c r="AH24" s="82" t="s">
        <v>356</v>
      </c>
      <c r="AI24" s="82" t="s">
        <v>356</v>
      </c>
      <c r="AJ24" s="82" t="s">
        <v>356</v>
      </c>
      <c r="AK24" s="82" t="s">
        <v>356</v>
      </c>
      <c r="AL24" s="82" t="s">
        <v>356</v>
      </c>
      <c r="AM24" s="82" t="s">
        <v>356</v>
      </c>
      <c r="AN24" s="82" t="s">
        <v>356</v>
      </c>
      <c r="AO24" s="82" t="s">
        <v>356</v>
      </c>
      <c r="AP24" s="82" t="s">
        <v>356</v>
      </c>
      <c r="AQ24" s="82" t="s">
        <v>356</v>
      </c>
      <c r="AR24" s="82" t="s">
        <v>356</v>
      </c>
      <c r="AS24" s="82" t="s">
        <v>356</v>
      </c>
      <c r="AT24" s="82" t="s">
        <v>356</v>
      </c>
      <c r="AU24" s="82"/>
      <c r="AV24" s="82" t="s">
        <v>356</v>
      </c>
      <c r="AW24" s="82" t="s">
        <v>356</v>
      </c>
      <c r="AX24" s="82" t="s">
        <v>356</v>
      </c>
      <c r="AY24" s="82" t="s">
        <v>356</v>
      </c>
      <c r="AZ24" s="82"/>
      <c r="BA24" s="82" t="s">
        <v>356</v>
      </c>
      <c r="BB24" s="82" t="s">
        <v>356</v>
      </c>
      <c r="BC24" s="82" t="s">
        <v>356</v>
      </c>
      <c r="BD24" s="82"/>
      <c r="BE24" s="82"/>
      <c r="BF24" s="82" t="s">
        <v>356</v>
      </c>
      <c r="BG24" s="82" t="s">
        <v>356</v>
      </c>
      <c r="BH24" s="82"/>
      <c r="BI24" s="82"/>
      <c r="BJ24" s="82"/>
    </row>
    <row r="25" spans="1:62" ht="12.75">
      <c r="A25" s="25" t="s">
        <v>228</v>
      </c>
      <c r="B25" s="69" t="s">
        <v>230</v>
      </c>
      <c r="C25" s="25">
        <v>2</v>
      </c>
      <c r="D25" s="27"/>
      <c r="E25" s="27"/>
      <c r="F25" s="27"/>
      <c r="G25" s="27"/>
      <c r="H25" s="27"/>
      <c r="I25" s="27"/>
      <c r="J25" s="27"/>
      <c r="K25" s="27"/>
      <c r="L25" s="27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 t="s">
        <v>356</v>
      </c>
      <c r="AH25" s="81" t="s">
        <v>356</v>
      </c>
      <c r="AI25" s="81" t="s">
        <v>356</v>
      </c>
      <c r="AJ25" s="81" t="s">
        <v>356</v>
      </c>
      <c r="AK25" s="81" t="s">
        <v>356</v>
      </c>
      <c r="AL25" s="81" t="s">
        <v>356</v>
      </c>
      <c r="AM25" s="81" t="s">
        <v>356</v>
      </c>
      <c r="AN25" s="81" t="s">
        <v>356</v>
      </c>
      <c r="AO25" s="81" t="s">
        <v>356</v>
      </c>
      <c r="AP25" s="81" t="s">
        <v>356</v>
      </c>
      <c r="AQ25" s="81" t="s">
        <v>356</v>
      </c>
      <c r="AR25" s="81" t="s">
        <v>356</v>
      </c>
      <c r="AS25" s="81" t="s">
        <v>356</v>
      </c>
      <c r="AT25" s="81" t="s">
        <v>356</v>
      </c>
      <c r="AU25" s="81" t="s">
        <v>356</v>
      </c>
      <c r="AV25" s="81" t="s">
        <v>356</v>
      </c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</row>
    <row r="26" spans="1:62" ht="12.75">
      <c r="A26" s="66" t="s">
        <v>225</v>
      </c>
      <c r="B26" s="66" t="s">
        <v>245</v>
      </c>
      <c r="C26" s="25">
        <v>1</v>
      </c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</row>
    <row r="27" spans="1:62" s="11" customFormat="1" ht="12.75">
      <c r="A27" s="26" t="s">
        <v>234</v>
      </c>
      <c r="B27" s="83" t="s">
        <v>246</v>
      </c>
      <c r="C27" s="26">
        <v>2</v>
      </c>
      <c r="D27" s="28" t="s">
        <v>356</v>
      </c>
      <c r="E27" s="28" t="s">
        <v>356</v>
      </c>
      <c r="F27" s="28" t="s">
        <v>356</v>
      </c>
      <c r="G27" s="28" t="s">
        <v>356</v>
      </c>
      <c r="H27" s="28" t="s">
        <v>356</v>
      </c>
      <c r="I27" s="28" t="s">
        <v>356</v>
      </c>
      <c r="J27" s="28" t="s">
        <v>356</v>
      </c>
      <c r="K27" s="28" t="s">
        <v>356</v>
      </c>
      <c r="L27" s="28" t="s">
        <v>356</v>
      </c>
      <c r="M27" s="82" t="s">
        <v>356</v>
      </c>
      <c r="N27" s="82" t="s">
        <v>356</v>
      </c>
      <c r="O27" s="82" t="s">
        <v>356</v>
      </c>
      <c r="P27" s="82" t="s">
        <v>356</v>
      </c>
      <c r="Q27" s="82" t="s">
        <v>356</v>
      </c>
      <c r="R27" s="82"/>
      <c r="S27" s="82"/>
      <c r="T27" s="82"/>
      <c r="U27" s="82"/>
      <c r="V27" s="82"/>
      <c r="W27" s="82" t="s">
        <v>356</v>
      </c>
      <c r="X27" s="82" t="s">
        <v>356</v>
      </c>
      <c r="Y27" s="82" t="s">
        <v>356</v>
      </c>
      <c r="Z27" s="82" t="s">
        <v>356</v>
      </c>
      <c r="AA27" s="82" t="s">
        <v>356</v>
      </c>
      <c r="AB27" s="82" t="s">
        <v>356</v>
      </c>
      <c r="AC27" s="82" t="s">
        <v>356</v>
      </c>
      <c r="AD27" s="82" t="s">
        <v>356</v>
      </c>
      <c r="AE27" s="82" t="s">
        <v>356</v>
      </c>
      <c r="AF27" s="82" t="s">
        <v>356</v>
      </c>
      <c r="AG27" s="82" t="s">
        <v>356</v>
      </c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</row>
    <row r="28" spans="1:62" ht="12.75">
      <c r="A28" s="25" t="s">
        <v>236</v>
      </c>
      <c r="B28" s="69" t="s">
        <v>247</v>
      </c>
      <c r="C28" s="25">
        <v>2</v>
      </c>
      <c r="D28" s="27"/>
      <c r="E28" s="27"/>
      <c r="F28" s="27"/>
      <c r="G28" s="27"/>
      <c r="H28" s="27"/>
      <c r="I28" s="27"/>
      <c r="J28" s="27"/>
      <c r="K28" s="27"/>
      <c r="L28" s="27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 t="s">
        <v>356</v>
      </c>
      <c r="AI28" s="81" t="s">
        <v>356</v>
      </c>
      <c r="AJ28" s="81" t="s">
        <v>356</v>
      </c>
      <c r="AK28" s="81" t="s">
        <v>356</v>
      </c>
      <c r="AL28" s="81" t="s">
        <v>356</v>
      </c>
      <c r="AM28" s="81" t="s">
        <v>356</v>
      </c>
      <c r="AN28" s="81" t="s">
        <v>356</v>
      </c>
      <c r="AO28" s="81" t="s">
        <v>356</v>
      </c>
      <c r="AP28" s="81" t="s">
        <v>356</v>
      </c>
      <c r="AQ28" s="81" t="s">
        <v>356</v>
      </c>
      <c r="AR28" s="81" t="s">
        <v>356</v>
      </c>
      <c r="AS28" s="81" t="s">
        <v>356</v>
      </c>
      <c r="AT28" s="81" t="s">
        <v>356</v>
      </c>
      <c r="AU28" s="81" t="s">
        <v>356</v>
      </c>
      <c r="AV28" s="81" t="s">
        <v>356</v>
      </c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</row>
    <row r="29" spans="1:62" s="11" customFormat="1" ht="12.75">
      <c r="A29" s="26" t="s">
        <v>248</v>
      </c>
      <c r="B29" s="83" t="s">
        <v>266</v>
      </c>
      <c r="C29" s="26">
        <v>2</v>
      </c>
      <c r="D29" s="28" t="s">
        <v>356</v>
      </c>
      <c r="E29" s="28" t="s">
        <v>356</v>
      </c>
      <c r="F29" s="28" t="s">
        <v>356</v>
      </c>
      <c r="G29" s="28" t="s">
        <v>356</v>
      </c>
      <c r="H29" s="28" t="s">
        <v>356</v>
      </c>
      <c r="I29" s="28" t="s">
        <v>356</v>
      </c>
      <c r="J29" s="28" t="s">
        <v>356</v>
      </c>
      <c r="K29" s="28" t="s">
        <v>356</v>
      </c>
      <c r="L29" s="28" t="s">
        <v>356</v>
      </c>
      <c r="M29" s="82" t="s">
        <v>356</v>
      </c>
      <c r="N29" s="82" t="s">
        <v>356</v>
      </c>
      <c r="O29" s="82" t="s">
        <v>356</v>
      </c>
      <c r="P29" s="82" t="s">
        <v>356</v>
      </c>
      <c r="Q29" s="82" t="s">
        <v>356</v>
      </c>
      <c r="R29" s="82" t="s">
        <v>356</v>
      </c>
      <c r="S29" s="82" t="s">
        <v>356</v>
      </c>
      <c r="T29" s="82" t="s">
        <v>356</v>
      </c>
      <c r="U29" s="82" t="s">
        <v>356</v>
      </c>
      <c r="V29" s="82" t="s">
        <v>356</v>
      </c>
      <c r="W29" s="82" t="s">
        <v>356</v>
      </c>
      <c r="X29" s="82" t="s">
        <v>356</v>
      </c>
      <c r="Y29" s="82" t="s">
        <v>356</v>
      </c>
      <c r="Z29" s="82" t="s">
        <v>356</v>
      </c>
      <c r="AA29" s="82" t="s">
        <v>356</v>
      </c>
      <c r="AB29" s="82" t="s">
        <v>356</v>
      </c>
      <c r="AC29" s="82" t="s">
        <v>356</v>
      </c>
      <c r="AD29" s="82" t="s">
        <v>356</v>
      </c>
      <c r="AE29" s="82" t="s">
        <v>356</v>
      </c>
      <c r="AF29" s="82" t="s">
        <v>356</v>
      </c>
      <c r="AG29" s="82" t="s">
        <v>356</v>
      </c>
      <c r="AH29" s="82" t="s">
        <v>356</v>
      </c>
      <c r="AI29" s="82" t="s">
        <v>356</v>
      </c>
      <c r="AJ29" s="82" t="s">
        <v>356</v>
      </c>
      <c r="AK29" s="82" t="s">
        <v>356</v>
      </c>
      <c r="AL29" s="82" t="s">
        <v>356</v>
      </c>
      <c r="AM29" s="82" t="s">
        <v>356</v>
      </c>
      <c r="AN29" s="82" t="s">
        <v>356</v>
      </c>
      <c r="AO29" s="82" t="s">
        <v>356</v>
      </c>
      <c r="AP29" s="82" t="s">
        <v>356</v>
      </c>
      <c r="AQ29" s="82" t="s">
        <v>356</v>
      </c>
      <c r="AR29" s="82" t="s">
        <v>356</v>
      </c>
      <c r="AS29" s="82" t="s">
        <v>356</v>
      </c>
      <c r="AT29" s="82" t="s">
        <v>356</v>
      </c>
      <c r="AU29" s="82" t="s">
        <v>356</v>
      </c>
      <c r="AV29" s="82" t="s">
        <v>356</v>
      </c>
      <c r="AW29" s="82" t="s">
        <v>356</v>
      </c>
      <c r="AX29" s="82" t="s">
        <v>356</v>
      </c>
      <c r="AY29" s="82" t="s">
        <v>356</v>
      </c>
      <c r="AZ29" s="82" t="s">
        <v>356</v>
      </c>
      <c r="BA29" s="82" t="s">
        <v>356</v>
      </c>
      <c r="BB29" s="82" t="s">
        <v>356</v>
      </c>
      <c r="BC29" s="82" t="s">
        <v>356</v>
      </c>
      <c r="BD29" s="82" t="s">
        <v>356</v>
      </c>
      <c r="BE29" s="82" t="s">
        <v>356</v>
      </c>
      <c r="BF29" s="82" t="s">
        <v>356</v>
      </c>
      <c r="BG29" s="82" t="s">
        <v>356</v>
      </c>
      <c r="BH29" s="82" t="s">
        <v>356</v>
      </c>
      <c r="BI29" s="82" t="s">
        <v>356</v>
      </c>
      <c r="BJ29" s="82" t="s">
        <v>356</v>
      </c>
    </row>
    <row r="30" spans="1:62" s="11" customFormat="1" ht="12.75">
      <c r="A30" s="26" t="s">
        <v>267</v>
      </c>
      <c r="B30" s="83" t="s">
        <v>232</v>
      </c>
      <c r="C30" s="26">
        <v>2</v>
      </c>
      <c r="D30" s="28"/>
      <c r="E30" s="28" t="s">
        <v>356</v>
      </c>
      <c r="F30" s="28" t="s">
        <v>356</v>
      </c>
      <c r="G30" s="28" t="s">
        <v>356</v>
      </c>
      <c r="H30" s="28" t="s">
        <v>356</v>
      </c>
      <c r="I30" s="28" t="s">
        <v>356</v>
      </c>
      <c r="J30" s="28" t="s">
        <v>356</v>
      </c>
      <c r="K30" s="28" t="s">
        <v>356</v>
      </c>
      <c r="L30" s="28" t="s">
        <v>356</v>
      </c>
      <c r="M30" s="82" t="s">
        <v>356</v>
      </c>
      <c r="N30" s="82" t="s">
        <v>356</v>
      </c>
      <c r="O30" s="82" t="s">
        <v>356</v>
      </c>
      <c r="P30" s="82" t="s">
        <v>356</v>
      </c>
      <c r="Q30" s="82" t="s">
        <v>356</v>
      </c>
      <c r="R30" s="82" t="s">
        <v>356</v>
      </c>
      <c r="S30" s="82" t="s">
        <v>356</v>
      </c>
      <c r="T30" s="82" t="s">
        <v>356</v>
      </c>
      <c r="U30" s="82" t="s">
        <v>356</v>
      </c>
      <c r="V30" s="82" t="s">
        <v>356</v>
      </c>
      <c r="W30" s="82" t="s">
        <v>356</v>
      </c>
      <c r="X30" s="82" t="s">
        <v>356</v>
      </c>
      <c r="Y30" s="82" t="s">
        <v>356</v>
      </c>
      <c r="Z30" s="82" t="s">
        <v>356</v>
      </c>
      <c r="AA30" s="82" t="s">
        <v>356</v>
      </c>
      <c r="AB30" s="82" t="s">
        <v>356</v>
      </c>
      <c r="AC30" s="82" t="s">
        <v>356</v>
      </c>
      <c r="AD30" s="82" t="s">
        <v>356</v>
      </c>
      <c r="AE30" s="82" t="s">
        <v>356</v>
      </c>
      <c r="AF30" s="82" t="s">
        <v>356</v>
      </c>
      <c r="AG30" s="82" t="s">
        <v>356</v>
      </c>
      <c r="AH30" s="82" t="s">
        <v>356</v>
      </c>
      <c r="AI30" s="82" t="s">
        <v>356</v>
      </c>
      <c r="AJ30" s="82" t="s">
        <v>356</v>
      </c>
      <c r="AK30" s="82" t="s">
        <v>356</v>
      </c>
      <c r="AL30" s="82" t="s">
        <v>356</v>
      </c>
      <c r="AM30" s="82" t="s">
        <v>356</v>
      </c>
      <c r="AN30" s="82" t="s">
        <v>356</v>
      </c>
      <c r="AO30" s="82" t="s">
        <v>356</v>
      </c>
      <c r="AP30" s="82" t="s">
        <v>356</v>
      </c>
      <c r="AQ30" s="82" t="s">
        <v>356</v>
      </c>
      <c r="AR30" s="82" t="s">
        <v>356</v>
      </c>
      <c r="AS30" s="82" t="s">
        <v>356</v>
      </c>
      <c r="AT30" s="82" t="s">
        <v>356</v>
      </c>
      <c r="AU30" s="82" t="s">
        <v>356</v>
      </c>
      <c r="AV30" s="82" t="s">
        <v>356</v>
      </c>
      <c r="AW30" s="82" t="s">
        <v>356</v>
      </c>
      <c r="AX30" s="82" t="s">
        <v>356</v>
      </c>
      <c r="AY30" s="82" t="s">
        <v>356</v>
      </c>
      <c r="AZ30" s="82" t="s">
        <v>356</v>
      </c>
      <c r="BA30" s="82" t="s">
        <v>356</v>
      </c>
      <c r="BB30" s="82" t="s">
        <v>356</v>
      </c>
      <c r="BC30" s="82" t="s">
        <v>356</v>
      </c>
      <c r="BD30" s="82" t="s">
        <v>356</v>
      </c>
      <c r="BE30" s="82" t="s">
        <v>356</v>
      </c>
      <c r="BF30" s="82" t="s">
        <v>356</v>
      </c>
      <c r="BG30" s="82" t="s">
        <v>356</v>
      </c>
      <c r="BH30" s="82" t="s">
        <v>356</v>
      </c>
      <c r="BI30" s="82" t="s">
        <v>356</v>
      </c>
      <c r="BJ30" s="82" t="s">
        <v>356</v>
      </c>
    </row>
    <row r="31" spans="1:62" s="11" customFormat="1" ht="12.75" hidden="1">
      <c r="A31" s="85" t="s">
        <v>268</v>
      </c>
      <c r="B31" s="83" t="s">
        <v>235</v>
      </c>
      <c r="C31" s="26">
        <v>3</v>
      </c>
      <c r="D31" s="28"/>
      <c r="E31" s="28"/>
      <c r="F31" s="28"/>
      <c r="G31" s="28"/>
      <c r="H31" s="28"/>
      <c r="I31" s="28"/>
      <c r="J31" s="28"/>
      <c r="K31" s="28"/>
      <c r="L31" s="28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 t="s">
        <v>356</v>
      </c>
      <c r="AI31" s="82" t="s">
        <v>356</v>
      </c>
      <c r="AJ31" s="82" t="s">
        <v>356</v>
      </c>
      <c r="AK31" s="82" t="s">
        <v>356</v>
      </c>
      <c r="AL31" s="82" t="s">
        <v>356</v>
      </c>
      <c r="AM31" s="82"/>
      <c r="AN31" s="82"/>
      <c r="AO31" s="82" t="s">
        <v>356</v>
      </c>
      <c r="AP31" s="82" t="s">
        <v>356</v>
      </c>
      <c r="AQ31" s="82" t="s">
        <v>356</v>
      </c>
      <c r="AR31" s="82" t="s">
        <v>356</v>
      </c>
      <c r="AS31" s="82" t="s">
        <v>356</v>
      </c>
      <c r="AT31" s="82" t="s">
        <v>356</v>
      </c>
      <c r="AU31" s="82" t="s">
        <v>356</v>
      </c>
      <c r="AV31" s="82" t="s">
        <v>356</v>
      </c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</row>
    <row r="32" spans="1:62" ht="12.75" hidden="1">
      <c r="A32" s="70" t="s">
        <v>269</v>
      </c>
      <c r="B32" s="69" t="s">
        <v>237</v>
      </c>
      <c r="C32" s="25">
        <v>3</v>
      </c>
      <c r="D32" s="27"/>
      <c r="E32" s="27"/>
      <c r="F32" s="27"/>
      <c r="G32" s="27"/>
      <c r="H32" s="27"/>
      <c r="I32" s="27"/>
      <c r="J32" s="27"/>
      <c r="K32" s="27"/>
      <c r="L32" s="27"/>
      <c r="M32" s="81"/>
      <c r="N32" s="81"/>
      <c r="O32" s="81" t="s">
        <v>356</v>
      </c>
      <c r="P32" s="81" t="s">
        <v>356</v>
      </c>
      <c r="Q32" s="81" t="s">
        <v>356</v>
      </c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 t="s">
        <v>356</v>
      </c>
      <c r="AX32" s="81" t="s">
        <v>356</v>
      </c>
      <c r="AY32" s="81" t="s">
        <v>356</v>
      </c>
      <c r="AZ32" s="81" t="s">
        <v>356</v>
      </c>
      <c r="BA32" s="81" t="s">
        <v>356</v>
      </c>
      <c r="BB32" s="81" t="s">
        <v>356</v>
      </c>
      <c r="BC32" s="81" t="s">
        <v>356</v>
      </c>
      <c r="BD32" s="81" t="s">
        <v>356</v>
      </c>
      <c r="BE32" s="81" t="s">
        <v>356</v>
      </c>
      <c r="BF32" s="81" t="s">
        <v>356</v>
      </c>
      <c r="BG32" s="81" t="s">
        <v>356</v>
      </c>
      <c r="BH32" s="81" t="s">
        <v>356</v>
      </c>
      <c r="BI32" s="81" t="s">
        <v>356</v>
      </c>
      <c r="BJ32" s="81" t="s">
        <v>356</v>
      </c>
    </row>
    <row r="33" spans="1:62" ht="12.75">
      <c r="A33" s="25" t="s">
        <v>270</v>
      </c>
      <c r="B33" s="69" t="s">
        <v>238</v>
      </c>
      <c r="C33" s="25">
        <v>2</v>
      </c>
      <c r="D33" s="27"/>
      <c r="E33" s="27"/>
      <c r="F33" s="27"/>
      <c r="G33" s="27"/>
      <c r="H33" s="27"/>
      <c r="I33" s="27"/>
      <c r="J33" s="27"/>
      <c r="K33" s="27"/>
      <c r="L33" s="27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 t="s">
        <v>356</v>
      </c>
      <c r="X33" s="81" t="s">
        <v>356</v>
      </c>
      <c r="Y33" s="81"/>
      <c r="Z33" s="81" t="s">
        <v>356</v>
      </c>
      <c r="AA33" s="81"/>
      <c r="AB33" s="81" t="s">
        <v>356</v>
      </c>
      <c r="AC33" s="81" t="s">
        <v>356</v>
      </c>
      <c r="AD33" s="81"/>
      <c r="AE33" s="81"/>
      <c r="AF33" s="81" t="s">
        <v>356</v>
      </c>
      <c r="AG33" s="81" t="s">
        <v>356</v>
      </c>
      <c r="AH33" s="81" t="s">
        <v>356</v>
      </c>
      <c r="AI33" s="81" t="s">
        <v>356</v>
      </c>
      <c r="AJ33" s="81"/>
      <c r="AK33" s="81"/>
      <c r="AL33" s="81"/>
      <c r="AM33" s="81" t="s">
        <v>356</v>
      </c>
      <c r="AN33" s="81" t="s">
        <v>356</v>
      </c>
      <c r="AO33" s="81"/>
      <c r="AP33" s="81" t="s">
        <v>356</v>
      </c>
      <c r="AQ33" s="81" t="s">
        <v>356</v>
      </c>
      <c r="AR33" s="81" t="s">
        <v>356</v>
      </c>
      <c r="AS33" s="81" t="s">
        <v>356</v>
      </c>
      <c r="AT33" s="81" t="s">
        <v>356</v>
      </c>
      <c r="AU33" s="81" t="s">
        <v>356</v>
      </c>
      <c r="AV33" s="81" t="s">
        <v>356</v>
      </c>
      <c r="AW33" s="81"/>
      <c r="AX33" s="81"/>
      <c r="AY33" s="81"/>
      <c r="AZ33" s="81"/>
      <c r="BA33" s="81"/>
      <c r="BB33" s="81"/>
      <c r="BC33" s="81"/>
      <c r="BD33" s="81" t="s">
        <v>356</v>
      </c>
      <c r="BE33" s="81" t="s">
        <v>356</v>
      </c>
      <c r="BF33" s="81"/>
      <c r="BG33" s="81"/>
      <c r="BH33" s="81"/>
      <c r="BI33" s="81" t="s">
        <v>356</v>
      </c>
      <c r="BJ33" s="81"/>
    </row>
    <row r="34" spans="1:62" s="11" customFormat="1" ht="12.75" hidden="1">
      <c r="A34" s="85" t="s">
        <v>271</v>
      </c>
      <c r="B34" s="83" t="s">
        <v>239</v>
      </c>
      <c r="C34" s="26">
        <v>3</v>
      </c>
      <c r="D34" s="28"/>
      <c r="E34" s="28"/>
      <c r="F34" s="28"/>
      <c r="G34" s="28"/>
      <c r="H34" s="28"/>
      <c r="I34" s="28"/>
      <c r="J34" s="28"/>
      <c r="K34" s="28"/>
      <c r="L34" s="28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 t="s">
        <v>356</v>
      </c>
      <c r="BH34" s="82"/>
      <c r="BI34" s="82" t="s">
        <v>356</v>
      </c>
      <c r="BJ34" s="82"/>
    </row>
    <row r="35" spans="1:62" ht="12.75" hidden="1">
      <c r="A35" s="70" t="s">
        <v>272</v>
      </c>
      <c r="B35" s="69" t="s">
        <v>241</v>
      </c>
      <c r="C35" s="25">
        <v>3</v>
      </c>
      <c r="D35" s="27"/>
      <c r="E35" s="27"/>
      <c r="F35" s="27"/>
      <c r="G35" s="27"/>
      <c r="H35" s="27"/>
      <c r="I35" s="27"/>
      <c r="J35" s="27"/>
      <c r="K35" s="27"/>
      <c r="L35" s="27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 t="s">
        <v>356</v>
      </c>
      <c r="BB35" s="81"/>
      <c r="BC35" s="81" t="s">
        <v>356</v>
      </c>
      <c r="BD35" s="81" t="s">
        <v>356</v>
      </c>
      <c r="BE35" s="81" t="s">
        <v>356</v>
      </c>
      <c r="BF35" s="81"/>
      <c r="BG35" s="81"/>
      <c r="BH35" s="81"/>
      <c r="BI35" s="81"/>
      <c r="BJ35" s="81"/>
    </row>
    <row r="36" spans="1:62" ht="12.75" hidden="1">
      <c r="A36" s="70" t="s">
        <v>273</v>
      </c>
      <c r="B36" s="69" t="s">
        <v>242</v>
      </c>
      <c r="C36" s="25">
        <v>3</v>
      </c>
      <c r="D36" s="27"/>
      <c r="E36" s="27"/>
      <c r="F36" s="27"/>
      <c r="G36" s="27"/>
      <c r="H36" s="27"/>
      <c r="I36" s="27"/>
      <c r="J36" s="27"/>
      <c r="K36" s="27"/>
      <c r="L36" s="27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 t="s">
        <v>356</v>
      </c>
      <c r="AJ36" s="81" t="s">
        <v>356</v>
      </c>
      <c r="AK36" s="81" t="s">
        <v>356</v>
      </c>
      <c r="AL36" s="81" t="s">
        <v>356</v>
      </c>
      <c r="AM36" s="81" t="s">
        <v>356</v>
      </c>
      <c r="AN36" s="81" t="s">
        <v>356</v>
      </c>
      <c r="AO36" s="81" t="s">
        <v>356</v>
      </c>
      <c r="AP36" s="81" t="s">
        <v>356</v>
      </c>
      <c r="AQ36" s="81" t="s">
        <v>356</v>
      </c>
      <c r="AR36" s="81"/>
      <c r="AS36" s="81"/>
      <c r="AT36" s="81" t="s">
        <v>356</v>
      </c>
      <c r="AU36" s="81" t="s">
        <v>356</v>
      </c>
      <c r="AV36" s="81" t="s">
        <v>356</v>
      </c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</row>
    <row r="37" spans="1:62" ht="12.75" hidden="1">
      <c r="A37" s="70" t="s">
        <v>274</v>
      </c>
      <c r="B37" s="69" t="s">
        <v>243</v>
      </c>
      <c r="C37" s="25">
        <v>3</v>
      </c>
      <c r="D37" s="27"/>
      <c r="E37" s="27"/>
      <c r="F37" s="27"/>
      <c r="G37" s="27"/>
      <c r="H37" s="27"/>
      <c r="I37" s="27"/>
      <c r="J37" s="27"/>
      <c r="K37" s="27"/>
      <c r="L37" s="27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 t="s">
        <v>356</v>
      </c>
      <c r="AJ37" s="81" t="s">
        <v>356</v>
      </c>
      <c r="AK37" s="81" t="s">
        <v>356</v>
      </c>
      <c r="AL37" s="81" t="s">
        <v>356</v>
      </c>
      <c r="AM37" s="81" t="s">
        <v>356</v>
      </c>
      <c r="AN37" s="81" t="s">
        <v>356</v>
      </c>
      <c r="AO37" s="81" t="s">
        <v>356</v>
      </c>
      <c r="AP37" s="81" t="s">
        <v>356</v>
      </c>
      <c r="AQ37" s="81" t="s">
        <v>356</v>
      </c>
      <c r="AR37" s="81" t="s">
        <v>356</v>
      </c>
      <c r="AS37" s="81" t="s">
        <v>356</v>
      </c>
      <c r="AT37" s="81" t="s">
        <v>356</v>
      </c>
      <c r="AU37" s="81" t="s">
        <v>356</v>
      </c>
      <c r="AV37" s="81" t="s">
        <v>356</v>
      </c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</row>
    <row r="38" spans="1:62" ht="12.75" hidden="1">
      <c r="A38" s="70" t="s">
        <v>275</v>
      </c>
      <c r="B38" s="69" t="s">
        <v>249</v>
      </c>
      <c r="C38" s="25">
        <v>3</v>
      </c>
      <c r="D38" s="27"/>
      <c r="E38" s="27"/>
      <c r="F38" s="27"/>
      <c r="G38" s="27"/>
      <c r="H38" s="27"/>
      <c r="I38" s="27"/>
      <c r="J38" s="27"/>
      <c r="K38" s="27"/>
      <c r="L38" s="27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 t="s">
        <v>356</v>
      </c>
      <c r="AJ38" s="81" t="s">
        <v>356</v>
      </c>
      <c r="AK38" s="81" t="s">
        <v>356</v>
      </c>
      <c r="AL38" s="81" t="s">
        <v>356</v>
      </c>
      <c r="AM38" s="81" t="s">
        <v>356</v>
      </c>
      <c r="AN38" s="81" t="s">
        <v>356</v>
      </c>
      <c r="AO38" s="81" t="s">
        <v>356</v>
      </c>
      <c r="AP38" s="81" t="s">
        <v>356</v>
      </c>
      <c r="AQ38" s="81" t="s">
        <v>356</v>
      </c>
      <c r="AR38" s="81" t="s">
        <v>356</v>
      </c>
      <c r="AS38" s="81" t="s">
        <v>356</v>
      </c>
      <c r="AT38" s="81" t="s">
        <v>356</v>
      </c>
      <c r="AU38" s="81" t="s">
        <v>356</v>
      </c>
      <c r="AV38" s="81" t="s">
        <v>356</v>
      </c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</row>
    <row r="39" spans="1:62" ht="12.75">
      <c r="A39" s="25" t="s">
        <v>580</v>
      </c>
      <c r="B39" s="69" t="s">
        <v>586</v>
      </c>
      <c r="C39" s="25">
        <v>2</v>
      </c>
      <c r="D39" s="27"/>
      <c r="E39" s="27"/>
      <c r="F39" s="27"/>
      <c r="G39" s="27"/>
      <c r="H39" s="27"/>
      <c r="I39" s="27"/>
      <c r="J39" s="27"/>
      <c r="K39" s="27"/>
      <c r="L39" s="27"/>
      <c r="M39" s="81"/>
      <c r="N39" s="81"/>
      <c r="O39" s="81" t="s">
        <v>356</v>
      </c>
      <c r="P39" s="81" t="s">
        <v>356</v>
      </c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 t="s">
        <v>356</v>
      </c>
      <c r="BH39" s="81"/>
      <c r="BI39" s="81"/>
      <c r="BJ39" s="81" t="s">
        <v>356</v>
      </c>
    </row>
    <row r="40" spans="1:62" s="11" customFormat="1" ht="12.75">
      <c r="A40" s="71" t="s">
        <v>233</v>
      </c>
      <c r="B40" s="72" t="s">
        <v>277</v>
      </c>
      <c r="C40" s="73">
        <v>1</v>
      </c>
      <c r="D40" s="86"/>
      <c r="E40" s="86"/>
      <c r="F40" s="86"/>
      <c r="G40" s="86"/>
      <c r="H40" s="86"/>
      <c r="I40" s="86"/>
      <c r="J40" s="86"/>
      <c r="K40" s="86"/>
      <c r="L40" s="86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</row>
    <row r="41" spans="1:62" s="11" customFormat="1" ht="12.75">
      <c r="A41" s="25" t="s">
        <v>244</v>
      </c>
      <c r="B41" s="69" t="s">
        <v>357</v>
      </c>
      <c r="C41" s="25">
        <v>2</v>
      </c>
      <c r="D41" s="28" t="s">
        <v>356</v>
      </c>
      <c r="E41" s="28" t="s">
        <v>356</v>
      </c>
      <c r="F41" s="28" t="s">
        <v>356</v>
      </c>
      <c r="G41" s="28" t="s">
        <v>356</v>
      </c>
      <c r="H41" s="28" t="s">
        <v>356</v>
      </c>
      <c r="I41" s="28"/>
      <c r="J41" s="28"/>
      <c r="K41" s="28"/>
      <c r="L41" s="28"/>
      <c r="M41" s="82"/>
      <c r="N41" s="82"/>
      <c r="O41" s="82"/>
      <c r="P41" s="82"/>
      <c r="Q41" s="82" t="s">
        <v>356</v>
      </c>
      <c r="R41" s="82" t="s">
        <v>356</v>
      </c>
      <c r="S41" s="82" t="s">
        <v>356</v>
      </c>
      <c r="T41" s="82" t="s">
        <v>356</v>
      </c>
      <c r="U41" s="82" t="s">
        <v>356</v>
      </c>
      <c r="V41" s="82" t="s">
        <v>356</v>
      </c>
      <c r="W41" s="82" t="s">
        <v>356</v>
      </c>
      <c r="X41" s="82" t="s">
        <v>356</v>
      </c>
      <c r="Y41" s="82" t="s">
        <v>356</v>
      </c>
      <c r="Z41" s="82" t="s">
        <v>356</v>
      </c>
      <c r="AA41" s="82" t="s">
        <v>356</v>
      </c>
      <c r="AB41" s="82" t="s">
        <v>356</v>
      </c>
      <c r="AC41" s="82" t="s">
        <v>356</v>
      </c>
      <c r="AD41" s="82" t="s">
        <v>356</v>
      </c>
      <c r="AE41" s="82"/>
      <c r="AF41" s="82" t="s">
        <v>356</v>
      </c>
      <c r="AG41" s="82" t="s">
        <v>356</v>
      </c>
      <c r="AH41" s="82" t="s">
        <v>356</v>
      </c>
      <c r="AI41" s="82" t="s">
        <v>356</v>
      </c>
      <c r="AJ41" s="82" t="s">
        <v>356</v>
      </c>
      <c r="AK41" s="82" t="s">
        <v>356</v>
      </c>
      <c r="AL41" s="82" t="s">
        <v>356</v>
      </c>
      <c r="AM41" s="82" t="s">
        <v>356</v>
      </c>
      <c r="AN41" s="82" t="s">
        <v>356</v>
      </c>
      <c r="AO41" s="82" t="s">
        <v>356</v>
      </c>
      <c r="AP41" s="82" t="s">
        <v>356</v>
      </c>
      <c r="AQ41" s="82" t="s">
        <v>356</v>
      </c>
      <c r="AR41" s="82" t="s">
        <v>356</v>
      </c>
      <c r="AS41" s="82" t="s">
        <v>356</v>
      </c>
      <c r="AT41" s="82" t="s">
        <v>356</v>
      </c>
      <c r="AU41" s="82" t="s">
        <v>356</v>
      </c>
      <c r="AV41" s="82" t="s">
        <v>356</v>
      </c>
      <c r="AW41" s="82" t="s">
        <v>356</v>
      </c>
      <c r="AX41" s="82" t="s">
        <v>356</v>
      </c>
      <c r="AY41" s="82"/>
      <c r="AZ41" s="82"/>
      <c r="BA41" s="82"/>
      <c r="BB41" s="82"/>
      <c r="BC41" s="82"/>
      <c r="BD41" s="82" t="s">
        <v>356</v>
      </c>
      <c r="BE41" s="82" t="s">
        <v>356</v>
      </c>
      <c r="BF41" s="82"/>
      <c r="BG41" s="82"/>
      <c r="BH41" s="82"/>
      <c r="BI41" s="82" t="s">
        <v>356</v>
      </c>
      <c r="BJ41" s="82" t="s">
        <v>356</v>
      </c>
    </row>
    <row r="42" spans="1:62" ht="12.75">
      <c r="A42" s="25" t="s">
        <v>240</v>
      </c>
      <c r="B42" s="69" t="s">
        <v>278</v>
      </c>
      <c r="C42" s="25">
        <v>2</v>
      </c>
      <c r="D42" s="27" t="s">
        <v>356</v>
      </c>
      <c r="E42" s="27" t="s">
        <v>356</v>
      </c>
      <c r="F42" s="27" t="s">
        <v>356</v>
      </c>
      <c r="G42" s="27" t="s">
        <v>356</v>
      </c>
      <c r="H42" s="27" t="s">
        <v>356</v>
      </c>
      <c r="I42" s="27" t="s">
        <v>356</v>
      </c>
      <c r="J42" s="27" t="s">
        <v>356</v>
      </c>
      <c r="K42" s="27" t="s">
        <v>356</v>
      </c>
      <c r="L42" s="27" t="s">
        <v>356</v>
      </c>
      <c r="M42" s="81" t="s">
        <v>356</v>
      </c>
      <c r="N42" s="81" t="s">
        <v>356</v>
      </c>
      <c r="O42" s="81" t="s">
        <v>356</v>
      </c>
      <c r="P42" s="81" t="s">
        <v>356</v>
      </c>
      <c r="Q42" s="81" t="s">
        <v>356</v>
      </c>
      <c r="R42" s="81" t="s">
        <v>356</v>
      </c>
      <c r="S42" s="81" t="s">
        <v>356</v>
      </c>
      <c r="T42" s="81" t="s">
        <v>356</v>
      </c>
      <c r="U42" s="81" t="s">
        <v>356</v>
      </c>
      <c r="V42" s="81" t="s">
        <v>356</v>
      </c>
      <c r="W42" s="81" t="s">
        <v>356</v>
      </c>
      <c r="X42" s="81" t="s">
        <v>356</v>
      </c>
      <c r="Y42" s="81" t="s">
        <v>356</v>
      </c>
      <c r="Z42" s="81" t="s">
        <v>356</v>
      </c>
      <c r="AA42" s="81" t="s">
        <v>356</v>
      </c>
      <c r="AB42" s="81" t="s">
        <v>356</v>
      </c>
      <c r="AC42" s="81" t="s">
        <v>356</v>
      </c>
      <c r="AD42" s="81" t="s">
        <v>356</v>
      </c>
      <c r="AE42" s="81" t="s">
        <v>356</v>
      </c>
      <c r="AF42" s="81" t="s">
        <v>356</v>
      </c>
      <c r="AG42" s="81" t="s">
        <v>356</v>
      </c>
      <c r="AH42" s="81" t="s">
        <v>356</v>
      </c>
      <c r="AI42" s="81" t="s">
        <v>356</v>
      </c>
      <c r="AJ42" s="81" t="s">
        <v>356</v>
      </c>
      <c r="AK42" s="81" t="s">
        <v>356</v>
      </c>
      <c r="AL42" s="81" t="s">
        <v>356</v>
      </c>
      <c r="AM42" s="81" t="s">
        <v>356</v>
      </c>
      <c r="AN42" s="81" t="s">
        <v>356</v>
      </c>
      <c r="AO42" s="81" t="s">
        <v>356</v>
      </c>
      <c r="AP42" s="81" t="s">
        <v>356</v>
      </c>
      <c r="AQ42" s="81" t="s">
        <v>356</v>
      </c>
      <c r="AR42" s="81" t="s">
        <v>356</v>
      </c>
      <c r="AS42" s="81" t="s">
        <v>356</v>
      </c>
      <c r="AT42" s="81" t="s">
        <v>356</v>
      </c>
      <c r="AU42" s="81" t="s">
        <v>356</v>
      </c>
      <c r="AV42" s="81" t="s">
        <v>356</v>
      </c>
      <c r="AW42" s="81" t="s">
        <v>356</v>
      </c>
      <c r="AX42" s="81" t="s">
        <v>356</v>
      </c>
      <c r="AY42" s="81" t="s">
        <v>356</v>
      </c>
      <c r="AZ42" s="81" t="s">
        <v>356</v>
      </c>
      <c r="BA42" s="81" t="s">
        <v>356</v>
      </c>
      <c r="BB42" s="81" t="s">
        <v>356</v>
      </c>
      <c r="BC42" s="81" t="s">
        <v>356</v>
      </c>
      <c r="BD42" s="81" t="s">
        <v>356</v>
      </c>
      <c r="BE42" s="81" t="s">
        <v>356</v>
      </c>
      <c r="BF42" s="81" t="s">
        <v>356</v>
      </c>
      <c r="BG42" s="81" t="s">
        <v>356</v>
      </c>
      <c r="BH42" s="81" t="s">
        <v>356</v>
      </c>
      <c r="BI42" s="81" t="s">
        <v>356</v>
      </c>
      <c r="BJ42" s="81" t="s">
        <v>356</v>
      </c>
    </row>
    <row r="43" spans="1:2" ht="15">
      <c r="A43"/>
      <c r="B43"/>
    </row>
    <row r="44" spans="1:2" ht="15">
      <c r="A44"/>
      <c r="B44"/>
    </row>
    <row r="45" spans="1:2" ht="17.25" customHeight="1">
      <c r="A45"/>
      <c r="B45"/>
    </row>
    <row r="46" spans="1:2" ht="15">
      <c r="A46"/>
      <c r="B46"/>
    </row>
    <row r="47" spans="1:2" ht="15">
      <c r="A47"/>
      <c r="B47"/>
    </row>
    <row r="48" spans="1:2" ht="15">
      <c r="A48"/>
      <c r="B48"/>
    </row>
    <row r="49" spans="1:2" ht="15">
      <c r="A49"/>
      <c r="B49"/>
    </row>
    <row r="50" spans="1:2" ht="15">
      <c r="A50"/>
      <c r="B50"/>
    </row>
    <row r="51" spans="1:2" ht="15">
      <c r="A51"/>
      <c r="B51"/>
    </row>
    <row r="52" spans="1:12" s="22" customFormat="1" ht="15">
      <c r="A52"/>
      <c r="B52"/>
      <c r="D52" s="1"/>
      <c r="E52" s="1"/>
      <c r="F52" s="1"/>
      <c r="G52" s="1"/>
      <c r="H52" s="1"/>
      <c r="I52" s="1"/>
      <c r="J52" s="1"/>
      <c r="K52" s="1"/>
      <c r="L52" s="1"/>
    </row>
    <row r="53" spans="1:12" s="22" customFormat="1" ht="15">
      <c r="A53"/>
      <c r="B53"/>
      <c r="D53" s="1"/>
      <c r="E53" s="1"/>
      <c r="F53" s="1"/>
      <c r="G53" s="1"/>
      <c r="H53" s="1"/>
      <c r="I53" s="1"/>
      <c r="J53" s="1"/>
      <c r="K53" s="1"/>
      <c r="L53" s="1"/>
    </row>
    <row r="54" spans="1:12" s="22" customFormat="1" ht="15">
      <c r="A54"/>
      <c r="B54"/>
      <c r="D54" s="1"/>
      <c r="E54" s="1"/>
      <c r="F54" s="1"/>
      <c r="G54" s="1"/>
      <c r="H54" s="1"/>
      <c r="I54" s="1"/>
      <c r="J54" s="1"/>
      <c r="K54" s="1"/>
      <c r="L54" s="1"/>
    </row>
    <row r="55" spans="1:12" s="22" customFormat="1" ht="15">
      <c r="A55"/>
      <c r="B55"/>
      <c r="D55" s="1"/>
      <c r="E55" s="1"/>
      <c r="F55" s="1"/>
      <c r="G55" s="1"/>
      <c r="H55" s="1"/>
      <c r="I55" s="1"/>
      <c r="J55" s="1"/>
      <c r="K55" s="1"/>
      <c r="L55" s="1"/>
    </row>
    <row r="56" spans="1:12" s="22" customFormat="1" ht="15">
      <c r="A56"/>
      <c r="B56"/>
      <c r="D56" s="1"/>
      <c r="E56" s="1"/>
      <c r="F56" s="1"/>
      <c r="G56" s="1"/>
      <c r="H56" s="1"/>
      <c r="I56" s="1"/>
      <c r="J56" s="1"/>
      <c r="K56" s="1"/>
      <c r="L56" s="1"/>
    </row>
    <row r="57" spans="1:12" s="22" customFormat="1" ht="12.75">
      <c r="A57" s="2"/>
      <c r="B57" s="2"/>
      <c r="D57" s="1"/>
      <c r="E57" s="1"/>
      <c r="F57" s="1"/>
      <c r="G57" s="1"/>
      <c r="H57" s="1"/>
      <c r="I57" s="1"/>
      <c r="J57" s="1"/>
      <c r="K57" s="1"/>
      <c r="L57" s="1"/>
    </row>
    <row r="58" spans="1:12" s="22" customFormat="1" ht="12.75">
      <c r="A58" s="2"/>
      <c r="B58" s="2"/>
      <c r="D58" s="1"/>
      <c r="E58" s="1"/>
      <c r="F58" s="1"/>
      <c r="G58" s="1"/>
      <c r="H58" s="1"/>
      <c r="I58" s="1"/>
      <c r="J58" s="1"/>
      <c r="K58" s="1"/>
      <c r="L58" s="1"/>
    </row>
    <row r="59" spans="1:12" s="22" customFormat="1" ht="12.75">
      <c r="A59" s="2"/>
      <c r="B59" s="2"/>
      <c r="D59" s="1"/>
      <c r="E59" s="1"/>
      <c r="F59" s="1"/>
      <c r="G59" s="1"/>
      <c r="H59" s="1"/>
      <c r="I59" s="1"/>
      <c r="J59" s="1"/>
      <c r="K59" s="1"/>
      <c r="L59" s="1"/>
    </row>
    <row r="60" spans="1:12" s="22" customFormat="1" ht="12.75">
      <c r="A60" s="2"/>
      <c r="B60" s="2"/>
      <c r="D60" s="1"/>
      <c r="E60" s="1"/>
      <c r="F60" s="1"/>
      <c r="G60" s="1"/>
      <c r="H60" s="1"/>
      <c r="I60" s="1"/>
      <c r="J60" s="1"/>
      <c r="K60" s="1"/>
      <c r="L60" s="1"/>
    </row>
    <row r="61" spans="1:12" s="22" customFormat="1" ht="12.75">
      <c r="A61" s="2"/>
      <c r="B61" s="2"/>
      <c r="D61" s="1"/>
      <c r="E61" s="1"/>
      <c r="F61" s="1"/>
      <c r="G61" s="1"/>
      <c r="H61" s="1"/>
      <c r="I61" s="1"/>
      <c r="J61" s="1"/>
      <c r="K61" s="1"/>
      <c r="L61" s="1"/>
    </row>
    <row r="62" spans="1:12" s="22" customFormat="1" ht="12.75">
      <c r="A62" s="2"/>
      <c r="B62" s="2"/>
      <c r="D62" s="1"/>
      <c r="E62" s="1"/>
      <c r="F62" s="1"/>
      <c r="G62" s="1"/>
      <c r="H62" s="1"/>
      <c r="I62" s="1"/>
      <c r="J62" s="1"/>
      <c r="K62" s="1"/>
      <c r="L62" s="1"/>
    </row>
    <row r="63" spans="1:12" s="22" customFormat="1" ht="12.75">
      <c r="A63" s="2"/>
      <c r="B63" s="2"/>
      <c r="D63" s="1"/>
      <c r="E63" s="1"/>
      <c r="F63" s="1"/>
      <c r="G63" s="1"/>
      <c r="H63" s="1"/>
      <c r="I63" s="1"/>
      <c r="J63" s="1"/>
      <c r="K63" s="1"/>
      <c r="L63" s="1"/>
    </row>
    <row r="64" spans="1:12" s="22" customFormat="1" ht="12.75">
      <c r="A64" s="2"/>
      <c r="B64" s="2"/>
      <c r="D64" s="1"/>
      <c r="E64" s="1"/>
      <c r="F64" s="1"/>
      <c r="G64" s="1"/>
      <c r="H64" s="1"/>
      <c r="I64" s="1"/>
      <c r="J64" s="1"/>
      <c r="K64" s="1"/>
      <c r="L64" s="1"/>
    </row>
    <row r="65" spans="1:12" s="22" customFormat="1" ht="12.75">
      <c r="A65" s="2"/>
      <c r="B65" s="2"/>
      <c r="D65" s="1"/>
      <c r="E65" s="1"/>
      <c r="F65" s="1"/>
      <c r="G65" s="1"/>
      <c r="H65" s="1"/>
      <c r="I65" s="1"/>
      <c r="J65" s="1"/>
      <c r="K65" s="1"/>
      <c r="L65" s="1"/>
    </row>
    <row r="66" spans="1:12" s="22" customFormat="1" ht="12.75">
      <c r="A66" s="2"/>
      <c r="B66" s="2"/>
      <c r="D66" s="1"/>
      <c r="E66" s="1"/>
      <c r="F66" s="1"/>
      <c r="G66" s="1"/>
      <c r="H66" s="1"/>
      <c r="I66" s="1"/>
      <c r="J66" s="1"/>
      <c r="K66" s="1"/>
      <c r="L66" s="1"/>
    </row>
    <row r="67" spans="1:12" s="22" customFormat="1" ht="12.75">
      <c r="A67" s="2"/>
      <c r="B67" s="2"/>
      <c r="D67" s="1"/>
      <c r="E67" s="1"/>
      <c r="F67" s="1"/>
      <c r="G67" s="1"/>
      <c r="H67" s="1"/>
      <c r="I67" s="1"/>
      <c r="J67" s="1"/>
      <c r="K67" s="1"/>
      <c r="L67" s="1"/>
    </row>
    <row r="68" spans="1:12" s="22" customFormat="1" ht="12.75">
      <c r="A68" s="2"/>
      <c r="B68" s="2"/>
      <c r="D68" s="1"/>
      <c r="E68" s="1"/>
      <c r="F68" s="1"/>
      <c r="G68" s="1"/>
      <c r="H68" s="1"/>
      <c r="I68" s="1"/>
      <c r="J68" s="1"/>
      <c r="K68" s="1"/>
      <c r="L68" s="1"/>
    </row>
    <row r="69" spans="1:12" s="22" customFormat="1" ht="12.75">
      <c r="A69" s="2"/>
      <c r="B69" s="2"/>
      <c r="D69" s="1"/>
      <c r="E69" s="1"/>
      <c r="F69" s="1"/>
      <c r="G69" s="1"/>
      <c r="H69" s="1"/>
      <c r="I69" s="1"/>
      <c r="J69" s="1"/>
      <c r="K69" s="1"/>
      <c r="L69" s="1"/>
    </row>
    <row r="70" spans="1:12" s="22" customFormat="1" ht="12.75">
      <c r="A70" s="2"/>
      <c r="B70" s="2"/>
      <c r="D70" s="1"/>
      <c r="E70" s="1"/>
      <c r="F70" s="1"/>
      <c r="G70" s="1"/>
      <c r="H70" s="1"/>
      <c r="I70" s="1"/>
      <c r="J70" s="1"/>
      <c r="K70" s="1"/>
      <c r="L70" s="1"/>
    </row>
    <row r="71" spans="1:12" s="22" customFormat="1" ht="12.75">
      <c r="A71" s="2"/>
      <c r="B71" s="2"/>
      <c r="D71" s="1"/>
      <c r="E71" s="1"/>
      <c r="F71" s="1"/>
      <c r="G71" s="1"/>
      <c r="H71" s="1"/>
      <c r="I71" s="1"/>
      <c r="J71" s="1"/>
      <c r="K71" s="1"/>
      <c r="L71" s="1"/>
    </row>
    <row r="72" spans="1:12" s="22" customFormat="1" ht="12.75">
      <c r="A72" s="2"/>
      <c r="B72" s="2"/>
      <c r="D72" s="1"/>
      <c r="E72" s="1"/>
      <c r="F72" s="1"/>
      <c r="G72" s="1"/>
      <c r="H72" s="1"/>
      <c r="I72" s="1"/>
      <c r="J72" s="1"/>
      <c r="K72" s="1"/>
      <c r="L72" s="1"/>
    </row>
    <row r="73" spans="1:12" s="22" customFormat="1" ht="12.75">
      <c r="A73" s="2"/>
      <c r="B73" s="2"/>
      <c r="D73" s="1"/>
      <c r="E73" s="1"/>
      <c r="F73" s="1"/>
      <c r="G73" s="1"/>
      <c r="H73" s="1"/>
      <c r="I73" s="1"/>
      <c r="J73" s="1"/>
      <c r="K73" s="1"/>
      <c r="L73" s="1"/>
    </row>
    <row r="74" spans="1:12" s="22" customFormat="1" ht="12.75">
      <c r="A74" s="2"/>
      <c r="B74" s="2"/>
      <c r="D74" s="1"/>
      <c r="E74" s="1"/>
      <c r="F74" s="1"/>
      <c r="G74" s="1"/>
      <c r="H74" s="1"/>
      <c r="I74" s="1"/>
      <c r="J74" s="1"/>
      <c r="K74" s="1"/>
      <c r="L74" s="1"/>
    </row>
    <row r="75" spans="1:12" s="22" customFormat="1" ht="12.75">
      <c r="A75" s="2"/>
      <c r="B75" s="2"/>
      <c r="D75" s="1"/>
      <c r="E75" s="1"/>
      <c r="F75" s="1"/>
      <c r="G75" s="1"/>
      <c r="H75" s="1"/>
      <c r="I75" s="1"/>
      <c r="J75" s="1"/>
      <c r="K75" s="1"/>
      <c r="L75" s="1"/>
    </row>
    <row r="76" spans="1:12" s="22" customFormat="1" ht="12.75">
      <c r="A76" s="2"/>
      <c r="B76" s="2"/>
      <c r="D76" s="1"/>
      <c r="E76" s="1"/>
      <c r="F76" s="1"/>
      <c r="G76" s="1"/>
      <c r="H76" s="1"/>
      <c r="I76" s="1"/>
      <c r="J76" s="1"/>
      <c r="K76" s="1"/>
      <c r="L76" s="1"/>
    </row>
    <row r="77" spans="1:12" s="22" customFormat="1" ht="12.75">
      <c r="A77" s="2"/>
      <c r="B77" s="2"/>
      <c r="D77" s="1"/>
      <c r="E77" s="1"/>
      <c r="F77" s="1"/>
      <c r="G77" s="1"/>
      <c r="H77" s="1"/>
      <c r="I77" s="1"/>
      <c r="J77" s="1"/>
      <c r="K77" s="1"/>
      <c r="L77" s="1"/>
    </row>
    <row r="78" spans="1:12" s="22" customFormat="1" ht="12.75">
      <c r="A78" s="2"/>
      <c r="B78" s="2"/>
      <c r="D78" s="1"/>
      <c r="E78" s="1"/>
      <c r="F78" s="1"/>
      <c r="G78" s="1"/>
      <c r="H78" s="1"/>
      <c r="I78" s="1"/>
      <c r="J78" s="1"/>
      <c r="K78" s="1"/>
      <c r="L78" s="1"/>
    </row>
    <row r="79" spans="1:12" s="22" customFormat="1" ht="12.75">
      <c r="A79" s="2"/>
      <c r="B79" s="2"/>
      <c r="D79" s="1"/>
      <c r="E79" s="1"/>
      <c r="F79" s="1"/>
      <c r="G79" s="1"/>
      <c r="H79" s="1"/>
      <c r="I79" s="1"/>
      <c r="J79" s="1"/>
      <c r="K79" s="1"/>
      <c r="L79" s="1"/>
    </row>
    <row r="80" spans="1:12" s="22" customFormat="1" ht="12.75">
      <c r="A80" s="2"/>
      <c r="B80" s="2"/>
      <c r="D80" s="1"/>
      <c r="E80" s="1"/>
      <c r="F80" s="1"/>
      <c r="G80" s="1"/>
      <c r="H80" s="1"/>
      <c r="I80" s="1"/>
      <c r="J80" s="1"/>
      <c r="K80" s="1"/>
      <c r="L80" s="1"/>
    </row>
    <row r="81" spans="1:12" s="22" customFormat="1" ht="12.75">
      <c r="A81" s="2"/>
      <c r="B81" s="2"/>
      <c r="D81" s="1"/>
      <c r="E81" s="1"/>
      <c r="F81" s="1"/>
      <c r="G81" s="1"/>
      <c r="H81" s="1"/>
      <c r="I81" s="1"/>
      <c r="J81" s="1"/>
      <c r="K81" s="1"/>
      <c r="L81" s="1"/>
    </row>
    <row r="82" spans="1:12" s="22" customFormat="1" ht="12.75">
      <c r="A82" s="2"/>
      <c r="B82" s="2"/>
      <c r="D82" s="1"/>
      <c r="E82" s="1"/>
      <c r="F82" s="1"/>
      <c r="G82" s="1"/>
      <c r="H82" s="1"/>
      <c r="I82" s="1"/>
      <c r="J82" s="1"/>
      <c r="K82" s="1"/>
      <c r="L82" s="1"/>
    </row>
    <row r="83" spans="1:12" s="22" customFormat="1" ht="12.75">
      <c r="A83" s="2"/>
      <c r="B83" s="2"/>
      <c r="D83" s="1"/>
      <c r="E83" s="1"/>
      <c r="F83" s="1"/>
      <c r="G83" s="1"/>
      <c r="H83" s="1"/>
      <c r="I83" s="1"/>
      <c r="J83" s="1"/>
      <c r="K83" s="1"/>
      <c r="L83" s="1"/>
    </row>
    <row r="84" spans="1:12" s="22" customFormat="1" ht="12.75">
      <c r="A84" s="2"/>
      <c r="B84" s="2"/>
      <c r="D84" s="1"/>
      <c r="E84" s="1"/>
      <c r="F84" s="1"/>
      <c r="G84" s="1"/>
      <c r="H84" s="1"/>
      <c r="I84" s="1"/>
      <c r="J84" s="1"/>
      <c r="K84" s="1"/>
      <c r="L84" s="1"/>
    </row>
    <row r="85" spans="1:12" s="22" customFormat="1" ht="12.75">
      <c r="A85" s="2"/>
      <c r="B85" s="2"/>
      <c r="D85" s="1"/>
      <c r="E85" s="1"/>
      <c r="F85" s="1"/>
      <c r="G85" s="1"/>
      <c r="H85" s="1"/>
      <c r="I85" s="1"/>
      <c r="J85" s="1"/>
      <c r="K85" s="1"/>
      <c r="L85" s="1"/>
    </row>
    <row r="86" spans="1:12" s="22" customFormat="1" ht="12.75">
      <c r="A86" s="2"/>
      <c r="B86" s="2"/>
      <c r="D86" s="1"/>
      <c r="E86" s="1"/>
      <c r="F86" s="1"/>
      <c r="G86" s="1"/>
      <c r="H86" s="1"/>
      <c r="I86" s="1"/>
      <c r="J86" s="1"/>
      <c r="K86" s="1"/>
      <c r="L86" s="1"/>
    </row>
    <row r="87" spans="1:12" s="22" customFormat="1" ht="12.75">
      <c r="A87" s="2"/>
      <c r="B87" s="2"/>
      <c r="D87" s="1"/>
      <c r="E87" s="1"/>
      <c r="F87" s="1"/>
      <c r="G87" s="1"/>
      <c r="H87" s="1"/>
      <c r="I87" s="1"/>
      <c r="J87" s="1"/>
      <c r="K87" s="1"/>
      <c r="L87" s="1"/>
    </row>
    <row r="88" spans="1:12" s="22" customFormat="1" ht="12.75">
      <c r="A88" s="2"/>
      <c r="B88" s="2"/>
      <c r="D88" s="1"/>
      <c r="E88" s="1"/>
      <c r="F88" s="1"/>
      <c r="G88" s="1"/>
      <c r="H88" s="1"/>
      <c r="I88" s="1"/>
      <c r="J88" s="1"/>
      <c r="K88" s="1"/>
      <c r="L88" s="1"/>
    </row>
    <row r="89" spans="1:12" s="22" customFormat="1" ht="12.75">
      <c r="A89" s="2"/>
      <c r="B89" s="2"/>
      <c r="D89" s="1"/>
      <c r="E89" s="1"/>
      <c r="F89" s="1"/>
      <c r="G89" s="1"/>
      <c r="H89" s="1"/>
      <c r="I89" s="1"/>
      <c r="J89" s="1"/>
      <c r="K89" s="1"/>
      <c r="L89" s="1"/>
    </row>
    <row r="90" spans="1:12" s="22" customFormat="1" ht="12.75">
      <c r="A90" s="2"/>
      <c r="B90" s="2"/>
      <c r="D90" s="1"/>
      <c r="E90" s="1"/>
      <c r="F90" s="1"/>
      <c r="G90" s="1"/>
      <c r="H90" s="1"/>
      <c r="I90" s="1"/>
      <c r="J90" s="1"/>
      <c r="K90" s="1"/>
      <c r="L90" s="1"/>
    </row>
    <row r="91" spans="1:12" s="22" customFormat="1" ht="12.75">
      <c r="A91" s="2"/>
      <c r="B91" s="2"/>
      <c r="D91" s="1"/>
      <c r="E91" s="1"/>
      <c r="F91" s="1"/>
      <c r="G91" s="1"/>
      <c r="H91" s="1"/>
      <c r="I91" s="1"/>
      <c r="J91" s="1"/>
      <c r="K91" s="1"/>
      <c r="L91" s="1"/>
    </row>
    <row r="92" spans="1:12" s="22" customFormat="1" ht="12.75">
      <c r="A92" s="2"/>
      <c r="B92" s="2"/>
      <c r="D92" s="1"/>
      <c r="E92" s="1"/>
      <c r="F92" s="1"/>
      <c r="G92" s="1"/>
      <c r="H92" s="1"/>
      <c r="I92" s="1"/>
      <c r="J92" s="1"/>
      <c r="K92" s="1"/>
      <c r="L92" s="1"/>
    </row>
    <row r="93" spans="1:12" s="22" customFormat="1" ht="12.75">
      <c r="A93" s="2"/>
      <c r="B93" s="2"/>
      <c r="D93" s="1"/>
      <c r="E93" s="1"/>
      <c r="F93" s="1"/>
      <c r="G93" s="1"/>
      <c r="H93" s="1"/>
      <c r="I93" s="1"/>
      <c r="J93" s="1"/>
      <c r="K93" s="1"/>
      <c r="L93" s="1"/>
    </row>
    <row r="94" spans="1:12" s="22" customFormat="1" ht="12.75">
      <c r="A94" s="2"/>
      <c r="B94" s="2"/>
      <c r="D94" s="1"/>
      <c r="E94" s="1"/>
      <c r="F94" s="1"/>
      <c r="G94" s="1"/>
      <c r="H94" s="1"/>
      <c r="I94" s="1"/>
      <c r="J94" s="1"/>
      <c r="K94" s="1"/>
      <c r="L94" s="1"/>
    </row>
    <row r="95" spans="1:12" s="22" customFormat="1" ht="12.75">
      <c r="A95" s="2"/>
      <c r="B95" s="2"/>
      <c r="D95" s="1"/>
      <c r="E95" s="1"/>
      <c r="F95" s="1"/>
      <c r="G95" s="1"/>
      <c r="H95" s="1"/>
      <c r="I95" s="1"/>
      <c r="J95" s="1"/>
      <c r="K95" s="1"/>
      <c r="L95" s="1"/>
    </row>
    <row r="96" spans="1:12" s="22" customFormat="1" ht="12.75">
      <c r="A96" s="2"/>
      <c r="B96" s="2"/>
      <c r="D96" s="1"/>
      <c r="E96" s="1"/>
      <c r="F96" s="1"/>
      <c r="G96" s="1"/>
      <c r="H96" s="1"/>
      <c r="I96" s="1"/>
      <c r="J96" s="1"/>
      <c r="K96" s="1"/>
      <c r="L96" s="1"/>
    </row>
    <row r="97" spans="1:12" s="22" customFormat="1" ht="12.75">
      <c r="A97" s="2"/>
      <c r="B97" s="2"/>
      <c r="D97" s="1"/>
      <c r="E97" s="1"/>
      <c r="F97" s="1"/>
      <c r="G97" s="1"/>
      <c r="H97" s="1"/>
      <c r="I97" s="1"/>
      <c r="J97" s="1"/>
      <c r="K97" s="1"/>
      <c r="L97" s="1"/>
    </row>
    <row r="98" spans="1:12" s="22" customFormat="1" ht="12.75">
      <c r="A98" s="2"/>
      <c r="B98" s="2"/>
      <c r="D98" s="1"/>
      <c r="E98" s="1"/>
      <c r="F98" s="1"/>
      <c r="G98" s="1"/>
      <c r="H98" s="1"/>
      <c r="I98" s="1"/>
      <c r="J98" s="1"/>
      <c r="K98" s="1"/>
      <c r="L98" s="1"/>
    </row>
    <row r="99" spans="1:12" s="22" customFormat="1" ht="12.75">
      <c r="A99" s="2"/>
      <c r="B99" s="2"/>
      <c r="D99" s="1"/>
      <c r="E99" s="1"/>
      <c r="F99" s="1"/>
      <c r="G99" s="1"/>
      <c r="H99" s="1"/>
      <c r="I99" s="1"/>
      <c r="J99" s="1"/>
      <c r="K99" s="1"/>
      <c r="L99" s="1"/>
    </row>
    <row r="100" spans="1:12" s="22" customFormat="1" ht="12.75">
      <c r="A100" s="2"/>
      <c r="B100" s="2"/>
      <c r="D100" s="1"/>
      <c r="E100" s="1"/>
      <c r="F100" s="1"/>
      <c r="G100" s="1"/>
      <c r="H100" s="1"/>
      <c r="I100" s="1"/>
      <c r="J100" s="1"/>
      <c r="K100" s="1"/>
      <c r="L100" s="1"/>
    </row>
    <row r="101" spans="1:12" s="22" customFormat="1" ht="12.75">
      <c r="A101" s="2"/>
      <c r="B101" s="2"/>
      <c r="D101" s="1"/>
      <c r="E101" s="1"/>
      <c r="F101" s="1"/>
      <c r="G101" s="1"/>
      <c r="H101" s="1"/>
      <c r="I101" s="1"/>
      <c r="J101" s="1"/>
      <c r="K101" s="1"/>
      <c r="L101" s="1"/>
    </row>
    <row r="102" spans="1:12" s="22" customFormat="1" ht="12.75">
      <c r="A102" s="2"/>
      <c r="B102" s="2"/>
      <c r="D102" s="1"/>
      <c r="E102" s="1"/>
      <c r="F102" s="1"/>
      <c r="G102" s="1"/>
      <c r="H102" s="1"/>
      <c r="I102" s="1"/>
      <c r="J102" s="1"/>
      <c r="K102" s="1"/>
      <c r="L102" s="1"/>
    </row>
    <row r="103" spans="1:12" s="22" customFormat="1" ht="12.75">
      <c r="A103" s="2"/>
      <c r="B103" s="2"/>
      <c r="D103" s="1"/>
      <c r="E103" s="1"/>
      <c r="F103" s="1"/>
      <c r="G103" s="1"/>
      <c r="H103" s="1"/>
      <c r="I103" s="1"/>
      <c r="J103" s="1"/>
      <c r="K103" s="1"/>
      <c r="L103" s="1"/>
    </row>
    <row r="104" spans="1:12" s="22" customFormat="1" ht="12.75">
      <c r="A104" s="2"/>
      <c r="B104" s="2"/>
      <c r="D104" s="1"/>
      <c r="E104" s="1"/>
      <c r="F104" s="1"/>
      <c r="G104" s="1"/>
      <c r="H104" s="1"/>
      <c r="I104" s="1"/>
      <c r="J104" s="1"/>
      <c r="K104" s="1"/>
      <c r="L104" s="1"/>
    </row>
    <row r="105" spans="1:12" s="22" customFormat="1" ht="12.75">
      <c r="A105" s="2"/>
      <c r="B105" s="2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22" customFormat="1" ht="12.75">
      <c r="A106" s="2"/>
      <c r="B106" s="2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22" customFormat="1" ht="12.75">
      <c r="A107" s="2"/>
      <c r="B107" s="2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22" customFormat="1" ht="12.75">
      <c r="A108" s="2"/>
      <c r="B108" s="2"/>
      <c r="D108" s="1"/>
      <c r="E108" s="1"/>
      <c r="F108" s="1"/>
      <c r="G108" s="1"/>
      <c r="H108" s="1"/>
      <c r="I108" s="1"/>
      <c r="J108" s="1"/>
      <c r="K108" s="1"/>
      <c r="L108" s="1"/>
    </row>
    <row r="109" spans="1:12" s="22" customFormat="1" ht="12.75">
      <c r="A109" s="2"/>
      <c r="B109" s="2"/>
      <c r="D109" s="1"/>
      <c r="E109" s="1"/>
      <c r="F109" s="1"/>
      <c r="G109" s="1"/>
      <c r="H109" s="1"/>
      <c r="I109" s="1"/>
      <c r="J109" s="1"/>
      <c r="K109" s="1"/>
      <c r="L109" s="1"/>
    </row>
    <row r="110" spans="1:12" s="22" customFormat="1" ht="12.75">
      <c r="A110" s="2"/>
      <c r="B110" s="2"/>
      <c r="D110" s="1"/>
      <c r="E110" s="1"/>
      <c r="F110" s="1"/>
      <c r="G110" s="1"/>
      <c r="H110" s="1"/>
      <c r="I110" s="1"/>
      <c r="J110" s="1"/>
      <c r="K110" s="1"/>
      <c r="L110" s="1"/>
    </row>
    <row r="111" spans="1:12" s="22" customFormat="1" ht="12.75">
      <c r="A111" s="2"/>
      <c r="B111" s="2"/>
      <c r="D111" s="1"/>
      <c r="E111" s="1"/>
      <c r="F111" s="1"/>
      <c r="G111" s="1"/>
      <c r="H111" s="1"/>
      <c r="I111" s="1"/>
      <c r="J111" s="1"/>
      <c r="K111" s="1"/>
      <c r="L111" s="1"/>
    </row>
    <row r="112" spans="1:12" s="22" customFormat="1" ht="12.75">
      <c r="A112" s="2"/>
      <c r="B112" s="2"/>
      <c r="D112" s="1"/>
      <c r="E112" s="1"/>
      <c r="F112" s="1"/>
      <c r="G112" s="1"/>
      <c r="H112" s="1"/>
      <c r="I112" s="1"/>
      <c r="J112" s="1"/>
      <c r="K112" s="1"/>
      <c r="L112" s="1"/>
    </row>
    <row r="113" spans="1:12" s="22" customFormat="1" ht="12.75">
      <c r="A113" s="2"/>
      <c r="B113" s="2"/>
      <c r="D113" s="1"/>
      <c r="E113" s="1"/>
      <c r="F113" s="1"/>
      <c r="G113" s="1"/>
      <c r="H113" s="1"/>
      <c r="I113" s="1"/>
      <c r="J113" s="1"/>
      <c r="K113" s="1"/>
      <c r="L113" s="1"/>
    </row>
    <row r="114" spans="1:12" s="22" customFormat="1" ht="12.75">
      <c r="A114" s="2"/>
      <c r="B114" s="2"/>
      <c r="D114" s="1"/>
      <c r="E114" s="1"/>
      <c r="F114" s="1"/>
      <c r="G114" s="1"/>
      <c r="H114" s="1"/>
      <c r="I114" s="1"/>
      <c r="J114" s="1"/>
      <c r="K114" s="1"/>
      <c r="L114" s="1"/>
    </row>
    <row r="115" spans="1:12" s="22" customFormat="1" ht="12.75">
      <c r="A115" s="2"/>
      <c r="B115" s="2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22" customFormat="1" ht="12.75">
      <c r="A116" s="2"/>
      <c r="B116" s="2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22" customFormat="1" ht="12.75">
      <c r="A117" s="2"/>
      <c r="B117" s="2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22" customFormat="1" ht="12.75">
      <c r="A118" s="2"/>
      <c r="B118" s="2"/>
      <c r="D118" s="1"/>
      <c r="E118" s="1"/>
      <c r="F118" s="1"/>
      <c r="G118" s="1"/>
      <c r="H118" s="1"/>
      <c r="I118" s="1"/>
      <c r="J118" s="1"/>
      <c r="K118" s="1"/>
      <c r="L118" s="1"/>
    </row>
    <row r="119" spans="1:12" s="22" customFormat="1" ht="12.75">
      <c r="A119" s="2"/>
      <c r="B119" s="2"/>
      <c r="D119" s="1"/>
      <c r="E119" s="1"/>
      <c r="F119" s="1"/>
      <c r="G119" s="1"/>
      <c r="H119" s="1"/>
      <c r="I119" s="1"/>
      <c r="J119" s="1"/>
      <c r="K119" s="1"/>
      <c r="L119" s="1"/>
    </row>
    <row r="120" spans="1:12" s="22" customFormat="1" ht="12.75">
      <c r="A120" s="2"/>
      <c r="B120" s="2"/>
      <c r="D120" s="1"/>
      <c r="E120" s="1"/>
      <c r="F120" s="1"/>
      <c r="G120" s="1"/>
      <c r="H120" s="1"/>
      <c r="I120" s="1"/>
      <c r="J120" s="1"/>
      <c r="K120" s="1"/>
      <c r="L120" s="1"/>
    </row>
    <row r="121" spans="1:12" s="22" customFormat="1" ht="12.75">
      <c r="A121" s="2"/>
      <c r="B121" s="2"/>
      <c r="D121" s="1"/>
      <c r="E121" s="1"/>
      <c r="F121" s="1"/>
      <c r="G121" s="1"/>
      <c r="H121" s="1"/>
      <c r="I121" s="1"/>
      <c r="J121" s="1"/>
      <c r="K121" s="1"/>
      <c r="L121" s="1"/>
    </row>
    <row r="122" spans="1:12" s="22" customFormat="1" ht="12.75">
      <c r="A122" s="2"/>
      <c r="B122" s="2"/>
      <c r="D122" s="1"/>
      <c r="E122" s="1"/>
      <c r="F122" s="1"/>
      <c r="G122" s="1"/>
      <c r="H122" s="1"/>
      <c r="I122" s="1"/>
      <c r="J122" s="1"/>
      <c r="K122" s="1"/>
      <c r="L122" s="1"/>
    </row>
    <row r="123" spans="1:12" s="22" customFormat="1" ht="12.75">
      <c r="A123" s="2"/>
      <c r="B123" s="2"/>
      <c r="D123" s="1"/>
      <c r="E123" s="1"/>
      <c r="F123" s="1"/>
      <c r="G123" s="1"/>
      <c r="H123" s="1"/>
      <c r="I123" s="1"/>
      <c r="J123" s="1"/>
      <c r="K123" s="1"/>
      <c r="L123" s="1"/>
    </row>
    <row r="124" spans="1:12" s="22" customFormat="1" ht="12.75">
      <c r="A124" s="2"/>
      <c r="B124" s="2"/>
      <c r="D124" s="1"/>
      <c r="E124" s="1"/>
      <c r="F124" s="1"/>
      <c r="G124" s="1"/>
      <c r="H124" s="1"/>
      <c r="I124" s="1"/>
      <c r="J124" s="1"/>
      <c r="K124" s="1"/>
      <c r="L124" s="1"/>
    </row>
    <row r="125" spans="1:12" s="22" customFormat="1" ht="12.75">
      <c r="A125" s="2"/>
      <c r="B125" s="2"/>
      <c r="D125" s="1"/>
      <c r="E125" s="1"/>
      <c r="F125" s="1"/>
      <c r="G125" s="1"/>
      <c r="H125" s="1"/>
      <c r="I125" s="1"/>
      <c r="J125" s="1"/>
      <c r="K125" s="1"/>
      <c r="L125" s="1"/>
    </row>
    <row r="126" spans="1:12" s="22" customFormat="1" ht="12.75">
      <c r="A126" s="2"/>
      <c r="B126" s="2"/>
      <c r="D126" s="1"/>
      <c r="E126" s="1"/>
      <c r="F126" s="1"/>
      <c r="G126" s="1"/>
      <c r="H126" s="1"/>
      <c r="I126" s="1"/>
      <c r="J126" s="1"/>
      <c r="K126" s="1"/>
      <c r="L126" s="1"/>
    </row>
    <row r="127" spans="1:12" s="22" customFormat="1" ht="12.75">
      <c r="A127" s="2"/>
      <c r="B127" s="2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22" customFormat="1" ht="12.75">
      <c r="A128" s="2"/>
      <c r="B128" s="2"/>
      <c r="D128" s="1"/>
      <c r="E128" s="1"/>
      <c r="F128" s="1"/>
      <c r="G128" s="1"/>
      <c r="H128" s="1"/>
      <c r="I128" s="1"/>
      <c r="J128" s="1"/>
      <c r="K128" s="1"/>
      <c r="L128" s="1"/>
    </row>
    <row r="129" spans="1:12" s="22" customFormat="1" ht="12.75">
      <c r="A129" s="2"/>
      <c r="B129" s="2"/>
      <c r="D129" s="1"/>
      <c r="E129" s="1"/>
      <c r="F129" s="1"/>
      <c r="G129" s="1"/>
      <c r="H129" s="1"/>
      <c r="I129" s="1"/>
      <c r="J129" s="1"/>
      <c r="K129" s="1"/>
      <c r="L129" s="1"/>
    </row>
    <row r="130" spans="1:12" s="22" customFormat="1" ht="12.75">
      <c r="A130" s="2"/>
      <c r="B130" s="2"/>
      <c r="D130" s="1"/>
      <c r="E130" s="1"/>
      <c r="F130" s="1"/>
      <c r="G130" s="1"/>
      <c r="H130" s="1"/>
      <c r="I130" s="1"/>
      <c r="J130" s="1"/>
      <c r="K130" s="1"/>
      <c r="L130" s="1"/>
    </row>
    <row r="131" spans="1:12" s="22" customFormat="1" ht="12.75">
      <c r="A131" s="2"/>
      <c r="B131" s="2"/>
      <c r="D131" s="1"/>
      <c r="E131" s="1"/>
      <c r="F131" s="1"/>
      <c r="G131" s="1"/>
      <c r="H131" s="1"/>
      <c r="I131" s="1"/>
      <c r="J131" s="1"/>
      <c r="K131" s="1"/>
      <c r="L131" s="1"/>
    </row>
    <row r="132" spans="1:12" s="22" customFormat="1" ht="12.75">
      <c r="A132" s="2"/>
      <c r="B132" s="2"/>
      <c r="D132" s="1"/>
      <c r="E132" s="1"/>
      <c r="F132" s="1"/>
      <c r="G132" s="1"/>
      <c r="H132" s="1"/>
      <c r="I132" s="1"/>
      <c r="J132" s="1"/>
      <c r="K132" s="1"/>
      <c r="L132" s="1"/>
    </row>
    <row r="133" spans="1:12" s="22" customFormat="1" ht="12.75">
      <c r="A133" s="2"/>
      <c r="B133" s="2"/>
      <c r="D133" s="1"/>
      <c r="E133" s="1"/>
      <c r="F133" s="1"/>
      <c r="G133" s="1"/>
      <c r="H133" s="1"/>
      <c r="I133" s="1"/>
      <c r="J133" s="1"/>
      <c r="K133" s="1"/>
      <c r="L133" s="1"/>
    </row>
    <row r="134" spans="1:12" s="22" customFormat="1" ht="12.75">
      <c r="A134" s="2"/>
      <c r="B134" s="2"/>
      <c r="D134" s="1"/>
      <c r="E134" s="1"/>
      <c r="F134" s="1"/>
      <c r="G134" s="1"/>
      <c r="H134" s="1"/>
      <c r="I134" s="1"/>
      <c r="J134" s="1"/>
      <c r="K134" s="1"/>
      <c r="L134" s="1"/>
    </row>
    <row r="135" spans="1:12" s="22" customFormat="1" ht="12.75">
      <c r="A135" s="2"/>
      <c r="B135" s="2"/>
      <c r="D135" s="1"/>
      <c r="E135" s="1"/>
      <c r="F135" s="1"/>
      <c r="G135" s="1"/>
      <c r="H135" s="1"/>
      <c r="I135" s="1"/>
      <c r="J135" s="1"/>
      <c r="K135" s="1"/>
      <c r="L135" s="1"/>
    </row>
    <row r="136" spans="1:12" s="22" customFormat="1" ht="12.75">
      <c r="A136" s="2"/>
      <c r="B136" s="2"/>
      <c r="D136" s="1"/>
      <c r="E136" s="1"/>
      <c r="F136" s="1"/>
      <c r="G136" s="1"/>
      <c r="H136" s="1"/>
      <c r="I136" s="1"/>
      <c r="J136" s="1"/>
      <c r="K136" s="1"/>
      <c r="L136" s="1"/>
    </row>
    <row r="137" spans="1:12" s="22" customFormat="1" ht="12.75">
      <c r="A137" s="2"/>
      <c r="B137" s="2"/>
      <c r="D137" s="1"/>
      <c r="E137" s="1"/>
      <c r="F137" s="1"/>
      <c r="G137" s="1"/>
      <c r="H137" s="1"/>
      <c r="I137" s="1"/>
      <c r="J137" s="1"/>
      <c r="K137" s="1"/>
      <c r="L137" s="1"/>
    </row>
    <row r="138" spans="1:12" s="22" customFormat="1" ht="12.75">
      <c r="A138" s="2"/>
      <c r="B138" s="2"/>
      <c r="D138" s="1"/>
      <c r="E138" s="1"/>
      <c r="F138" s="1"/>
      <c r="G138" s="1"/>
      <c r="H138" s="1"/>
      <c r="I138" s="1"/>
      <c r="J138" s="1"/>
      <c r="K138" s="1"/>
      <c r="L138" s="1"/>
    </row>
    <row r="139" spans="1:12" s="22" customFormat="1" ht="12.75">
      <c r="A139" s="2"/>
      <c r="B139" s="2"/>
      <c r="D139" s="1"/>
      <c r="E139" s="1"/>
      <c r="F139" s="1"/>
      <c r="G139" s="1"/>
      <c r="H139" s="1"/>
      <c r="I139" s="1"/>
      <c r="J139" s="1"/>
      <c r="K139" s="1"/>
      <c r="L139" s="1"/>
    </row>
    <row r="140" spans="1:12" s="22" customFormat="1" ht="12.75">
      <c r="A140" s="2"/>
      <c r="B140" s="2"/>
      <c r="D140" s="1"/>
      <c r="E140" s="1"/>
      <c r="F140" s="1"/>
      <c r="G140" s="1"/>
      <c r="H140" s="1"/>
      <c r="I140" s="1"/>
      <c r="J140" s="1"/>
      <c r="K140" s="1"/>
      <c r="L140" s="1"/>
    </row>
    <row r="141" spans="1:12" s="22" customFormat="1" ht="12.75">
      <c r="A141" s="2"/>
      <c r="B141" s="2"/>
      <c r="D141" s="1"/>
      <c r="E141" s="1"/>
      <c r="F141" s="1"/>
      <c r="G141" s="1"/>
      <c r="H141" s="1"/>
      <c r="I141" s="1"/>
      <c r="J141" s="1"/>
      <c r="K141" s="1"/>
      <c r="L141" s="1"/>
    </row>
    <row r="142" spans="1:12" s="22" customFormat="1" ht="12.75">
      <c r="A142" s="2"/>
      <c r="B142" s="2"/>
      <c r="D142" s="1"/>
      <c r="E142" s="1"/>
      <c r="F142" s="1"/>
      <c r="G142" s="1"/>
      <c r="H142" s="1"/>
      <c r="I142" s="1"/>
      <c r="J142" s="1"/>
      <c r="K142" s="1"/>
      <c r="L142" s="1"/>
    </row>
    <row r="143" spans="1:12" s="22" customFormat="1" ht="12.75">
      <c r="A143" s="2"/>
      <c r="B143" s="2"/>
      <c r="D143" s="1"/>
      <c r="E143" s="1"/>
      <c r="F143" s="1"/>
      <c r="G143" s="1"/>
      <c r="H143" s="1"/>
      <c r="I143" s="1"/>
      <c r="J143" s="1"/>
      <c r="K143" s="1"/>
      <c r="L143" s="1"/>
    </row>
    <row r="144" spans="1:12" s="22" customFormat="1" ht="12.75">
      <c r="A144" s="2"/>
      <c r="B144" s="2"/>
      <c r="D144" s="1"/>
      <c r="E144" s="1"/>
      <c r="F144" s="1"/>
      <c r="G144" s="1"/>
      <c r="H144" s="1"/>
      <c r="I144" s="1"/>
      <c r="J144" s="1"/>
      <c r="K144" s="1"/>
      <c r="L144" s="1"/>
    </row>
    <row r="145" spans="1:12" s="22" customFormat="1" ht="12.75">
      <c r="A145" s="2"/>
      <c r="B145" s="2"/>
      <c r="D145" s="1"/>
      <c r="E145" s="1"/>
      <c r="F145" s="1"/>
      <c r="G145" s="1"/>
      <c r="H145" s="1"/>
      <c r="I145" s="1"/>
      <c r="J145" s="1"/>
      <c r="K145" s="1"/>
      <c r="L145" s="1"/>
    </row>
    <row r="146" spans="1:12" s="22" customFormat="1" ht="12.75">
      <c r="A146" s="2"/>
      <c r="B146" s="2"/>
      <c r="D146" s="1"/>
      <c r="E146" s="1"/>
      <c r="F146" s="1"/>
      <c r="G146" s="1"/>
      <c r="H146" s="1"/>
      <c r="I146" s="1"/>
      <c r="J146" s="1"/>
      <c r="K146" s="1"/>
      <c r="L146" s="1"/>
    </row>
    <row r="147" spans="1:12" s="22" customFormat="1" ht="12.75">
      <c r="A147" s="2"/>
      <c r="B147" s="2"/>
      <c r="D147" s="1"/>
      <c r="E147" s="1"/>
      <c r="F147" s="1"/>
      <c r="G147" s="1"/>
      <c r="H147" s="1"/>
      <c r="I147" s="1"/>
      <c r="J147" s="1"/>
      <c r="K147" s="1"/>
      <c r="L147" s="1"/>
    </row>
    <row r="148" spans="1:12" s="22" customFormat="1" ht="12.75">
      <c r="A148" s="2"/>
      <c r="B148" s="2"/>
      <c r="D148" s="1"/>
      <c r="E148" s="1"/>
      <c r="F148" s="1"/>
      <c r="G148" s="1"/>
      <c r="H148" s="1"/>
      <c r="I148" s="1"/>
      <c r="J148" s="1"/>
      <c r="K148" s="1"/>
      <c r="L148" s="1"/>
    </row>
    <row r="149" spans="1:12" s="22" customFormat="1" ht="12.75">
      <c r="A149" s="2"/>
      <c r="B149" s="2"/>
      <c r="D149" s="1"/>
      <c r="E149" s="1"/>
      <c r="F149" s="1"/>
      <c r="G149" s="1"/>
      <c r="H149" s="1"/>
      <c r="I149" s="1"/>
      <c r="J149" s="1"/>
      <c r="K149" s="1"/>
      <c r="L149" s="1"/>
    </row>
    <row r="150" spans="1:12" s="22" customFormat="1" ht="12.75">
      <c r="A150" s="2"/>
      <c r="B150" s="2"/>
      <c r="D150" s="1"/>
      <c r="E150" s="1"/>
      <c r="F150" s="1"/>
      <c r="G150" s="1"/>
      <c r="H150" s="1"/>
      <c r="I150" s="1"/>
      <c r="J150" s="1"/>
      <c r="K150" s="1"/>
      <c r="L150" s="1"/>
    </row>
    <row r="151" spans="1:12" s="22" customFormat="1" ht="12.75">
      <c r="A151" s="2"/>
      <c r="B151" s="2"/>
      <c r="D151" s="1"/>
      <c r="E151" s="1"/>
      <c r="F151" s="1"/>
      <c r="G151" s="1"/>
      <c r="H151" s="1"/>
      <c r="I151" s="1"/>
      <c r="J151" s="1"/>
      <c r="K151" s="1"/>
      <c r="L151" s="1"/>
    </row>
    <row r="152" spans="1:12" s="22" customFormat="1" ht="12.75">
      <c r="A152" s="2"/>
      <c r="B152" s="2"/>
      <c r="D152" s="1"/>
      <c r="E152" s="1"/>
      <c r="F152" s="1"/>
      <c r="G152" s="1"/>
      <c r="H152" s="1"/>
      <c r="I152" s="1"/>
      <c r="J152" s="1"/>
      <c r="K152" s="1"/>
      <c r="L152" s="1"/>
    </row>
    <row r="153" spans="1:12" s="22" customFormat="1" ht="12.75">
      <c r="A153" s="2"/>
      <c r="B153" s="2"/>
      <c r="D153" s="1"/>
      <c r="E153" s="1"/>
      <c r="F153" s="1"/>
      <c r="G153" s="1"/>
      <c r="H153" s="1"/>
      <c r="I153" s="1"/>
      <c r="J153" s="1"/>
      <c r="K153" s="1"/>
      <c r="L153" s="1"/>
    </row>
    <row r="154" spans="1:12" s="22" customFormat="1" ht="12.75">
      <c r="A154" s="2"/>
      <c r="B154" s="2"/>
      <c r="D154" s="1"/>
      <c r="E154" s="1"/>
      <c r="F154" s="1"/>
      <c r="G154" s="1"/>
      <c r="H154" s="1"/>
      <c r="I154" s="1"/>
      <c r="J154" s="1"/>
      <c r="K154" s="1"/>
      <c r="L154" s="1"/>
    </row>
    <row r="155" spans="1:12" s="22" customFormat="1" ht="12.75">
      <c r="A155" s="2"/>
      <c r="B155" s="2"/>
      <c r="D155" s="1"/>
      <c r="E155" s="1"/>
      <c r="F155" s="1"/>
      <c r="G155" s="1"/>
      <c r="H155" s="1"/>
      <c r="I155" s="1"/>
      <c r="J155" s="1"/>
      <c r="K155" s="1"/>
      <c r="L155" s="1"/>
    </row>
    <row r="156" spans="1:12" s="22" customFormat="1" ht="12.75">
      <c r="A156" s="2"/>
      <c r="B156" s="2"/>
      <c r="D156" s="1"/>
      <c r="E156" s="1"/>
      <c r="F156" s="1"/>
      <c r="G156" s="1"/>
      <c r="H156" s="1"/>
      <c r="I156" s="1"/>
      <c r="J156" s="1"/>
      <c r="K156" s="1"/>
      <c r="L156" s="1"/>
    </row>
    <row r="157" spans="1:12" s="22" customFormat="1" ht="12.75">
      <c r="A157" s="2"/>
      <c r="B157" s="2"/>
      <c r="D157" s="1"/>
      <c r="E157" s="1"/>
      <c r="F157" s="1"/>
      <c r="G157" s="1"/>
      <c r="H157" s="1"/>
      <c r="I157" s="1"/>
      <c r="J157" s="1"/>
      <c r="K157" s="1"/>
      <c r="L157" s="1"/>
    </row>
    <row r="158" spans="1:12" s="22" customFormat="1" ht="12.75">
      <c r="A158" s="2"/>
      <c r="B158" s="2"/>
      <c r="D158" s="1"/>
      <c r="E158" s="1"/>
      <c r="F158" s="1"/>
      <c r="G158" s="1"/>
      <c r="H158" s="1"/>
      <c r="I158" s="1"/>
      <c r="J158" s="1"/>
      <c r="K158" s="1"/>
      <c r="L158" s="1"/>
    </row>
    <row r="159" spans="1:12" s="22" customFormat="1" ht="12.75">
      <c r="A159" s="2"/>
      <c r="B159" s="2"/>
      <c r="D159" s="1"/>
      <c r="E159" s="1"/>
      <c r="F159" s="1"/>
      <c r="G159" s="1"/>
      <c r="H159" s="1"/>
      <c r="I159" s="1"/>
      <c r="J159" s="1"/>
      <c r="K159" s="1"/>
      <c r="L159" s="1"/>
    </row>
    <row r="160" spans="1:12" s="22" customFormat="1" ht="12.75">
      <c r="A160" s="2"/>
      <c r="B160" s="2"/>
      <c r="D160" s="1"/>
      <c r="E160" s="1"/>
      <c r="F160" s="1"/>
      <c r="G160" s="1"/>
      <c r="H160" s="1"/>
      <c r="I160" s="1"/>
      <c r="J160" s="1"/>
      <c r="K160" s="1"/>
      <c r="L160" s="1"/>
    </row>
    <row r="161" spans="1:12" s="22" customFormat="1" ht="12.75">
      <c r="A161" s="2"/>
      <c r="B161" s="2"/>
      <c r="D161" s="1"/>
      <c r="E161" s="1"/>
      <c r="F161" s="1"/>
      <c r="G161" s="1"/>
      <c r="H161" s="1"/>
      <c r="I161" s="1"/>
      <c r="J161" s="1"/>
      <c r="K161" s="1"/>
      <c r="L161" s="1"/>
    </row>
    <row r="162" spans="1:12" s="22" customFormat="1" ht="12.75">
      <c r="A162" s="2"/>
      <c r="B162" s="2"/>
      <c r="D162" s="1"/>
      <c r="E162" s="1"/>
      <c r="F162" s="1"/>
      <c r="G162" s="1"/>
      <c r="H162" s="1"/>
      <c r="I162" s="1"/>
      <c r="J162" s="1"/>
      <c r="K162" s="1"/>
      <c r="L162" s="1"/>
    </row>
    <row r="163" spans="1:12" s="22" customFormat="1" ht="12.75">
      <c r="A163" s="2"/>
      <c r="B163" s="2"/>
      <c r="D163" s="1"/>
      <c r="E163" s="1"/>
      <c r="F163" s="1"/>
      <c r="G163" s="1"/>
      <c r="H163" s="1"/>
      <c r="I163" s="1"/>
      <c r="J163" s="1"/>
      <c r="K163" s="1"/>
      <c r="L163" s="1"/>
    </row>
    <row r="164" spans="1:12" s="22" customFormat="1" ht="12.75">
      <c r="A164" s="2"/>
      <c r="B164" s="2"/>
      <c r="D164" s="1"/>
      <c r="E164" s="1"/>
      <c r="F164" s="1"/>
      <c r="G164" s="1"/>
      <c r="H164" s="1"/>
      <c r="I164" s="1"/>
      <c r="J164" s="1"/>
      <c r="K164" s="1"/>
      <c r="L164" s="1"/>
    </row>
    <row r="165" spans="1:12" s="22" customFormat="1" ht="12.75">
      <c r="A165" s="2"/>
      <c r="B165" s="2"/>
      <c r="D165" s="1"/>
      <c r="E165" s="1"/>
      <c r="F165" s="1"/>
      <c r="G165" s="1"/>
      <c r="H165" s="1"/>
      <c r="I165" s="1"/>
      <c r="J165" s="1"/>
      <c r="K165" s="1"/>
      <c r="L165" s="1"/>
    </row>
    <row r="166" spans="1:12" s="22" customFormat="1" ht="12.75">
      <c r="A166" s="2"/>
      <c r="B166" s="2"/>
      <c r="D166" s="1"/>
      <c r="E166" s="1"/>
      <c r="F166" s="1"/>
      <c r="G166" s="1"/>
      <c r="H166" s="1"/>
      <c r="I166" s="1"/>
      <c r="J166" s="1"/>
      <c r="K166" s="1"/>
      <c r="L166" s="1"/>
    </row>
    <row r="167" spans="1:12" s="22" customFormat="1" ht="12.75">
      <c r="A167" s="2"/>
      <c r="B167" s="2"/>
      <c r="D167" s="1"/>
      <c r="E167" s="1"/>
      <c r="F167" s="1"/>
      <c r="G167" s="1"/>
      <c r="H167" s="1"/>
      <c r="I167" s="1"/>
      <c r="J167" s="1"/>
      <c r="K167" s="1"/>
      <c r="L167" s="1"/>
    </row>
    <row r="168" spans="1:12" s="22" customFormat="1" ht="12.75">
      <c r="A168" s="2"/>
      <c r="B168" s="2"/>
      <c r="D168" s="1"/>
      <c r="E168" s="1"/>
      <c r="F168" s="1"/>
      <c r="G168" s="1"/>
      <c r="H168" s="1"/>
      <c r="I168" s="1"/>
      <c r="J168" s="1"/>
      <c r="K168" s="1"/>
      <c r="L168" s="1"/>
    </row>
    <row r="169" spans="1:12" s="22" customFormat="1" ht="12.75">
      <c r="A169" s="2"/>
      <c r="B169" s="2"/>
      <c r="D169" s="1"/>
      <c r="E169" s="1"/>
      <c r="F169" s="1"/>
      <c r="G169" s="1"/>
      <c r="H169" s="1"/>
      <c r="I169" s="1"/>
      <c r="J169" s="1"/>
      <c r="K169" s="1"/>
      <c r="L169" s="1"/>
    </row>
    <row r="170" spans="1:12" s="22" customFormat="1" ht="12.75">
      <c r="A170" s="2"/>
      <c r="B170" s="2"/>
      <c r="D170" s="1"/>
      <c r="E170" s="1"/>
      <c r="F170" s="1"/>
      <c r="G170" s="1"/>
      <c r="H170" s="1"/>
      <c r="I170" s="1"/>
      <c r="J170" s="1"/>
      <c r="K170" s="1"/>
      <c r="L170" s="1"/>
    </row>
    <row r="171" spans="1:12" s="22" customFormat="1" ht="12.75">
      <c r="A171" s="2"/>
      <c r="B171" s="2"/>
      <c r="D171" s="1"/>
      <c r="E171" s="1"/>
      <c r="F171" s="1"/>
      <c r="G171" s="1"/>
      <c r="H171" s="1"/>
      <c r="I171" s="1"/>
      <c r="J171" s="1"/>
      <c r="K171" s="1"/>
      <c r="L171" s="1"/>
    </row>
    <row r="172" spans="1:12" s="22" customFormat="1" ht="12.75">
      <c r="A172" s="2"/>
      <c r="B172" s="2"/>
      <c r="D172" s="1"/>
      <c r="E172" s="1"/>
      <c r="F172" s="1"/>
      <c r="G172" s="1"/>
      <c r="H172" s="1"/>
      <c r="I172" s="1"/>
      <c r="J172" s="1"/>
      <c r="K172" s="1"/>
      <c r="L172" s="1"/>
    </row>
    <row r="173" spans="1:12" s="22" customFormat="1" ht="12.75">
      <c r="A173" s="2"/>
      <c r="B173" s="2"/>
      <c r="D173" s="1"/>
      <c r="E173" s="1"/>
      <c r="F173" s="1"/>
      <c r="G173" s="1"/>
      <c r="H173" s="1"/>
      <c r="I173" s="1"/>
      <c r="J173" s="1"/>
      <c r="K173" s="1"/>
      <c r="L173" s="1"/>
    </row>
    <row r="174" spans="1:12" s="22" customFormat="1" ht="12.75">
      <c r="A174" s="2"/>
      <c r="B174" s="2"/>
      <c r="D174" s="1"/>
      <c r="E174" s="1"/>
      <c r="F174" s="1"/>
      <c r="G174" s="1"/>
      <c r="H174" s="1"/>
      <c r="I174" s="1"/>
      <c r="J174" s="1"/>
      <c r="K174" s="1"/>
      <c r="L174" s="1"/>
    </row>
    <row r="175" spans="1:12" s="22" customFormat="1" ht="12.75">
      <c r="A175" s="2"/>
      <c r="B175" s="2"/>
      <c r="D175" s="1"/>
      <c r="E175" s="1"/>
      <c r="F175" s="1"/>
      <c r="G175" s="1"/>
      <c r="H175" s="1"/>
      <c r="I175" s="1"/>
      <c r="J175" s="1"/>
      <c r="K175" s="1"/>
      <c r="L175" s="1"/>
    </row>
    <row r="176" spans="1:12" s="22" customFormat="1" ht="12.75">
      <c r="A176" s="2"/>
      <c r="B176" s="2"/>
      <c r="D176" s="1"/>
      <c r="E176" s="1"/>
      <c r="F176" s="1"/>
      <c r="G176" s="1"/>
      <c r="H176" s="1"/>
      <c r="I176" s="1"/>
      <c r="J176" s="1"/>
      <c r="K176" s="1"/>
      <c r="L176" s="1"/>
    </row>
    <row r="177" spans="1:12" s="22" customFormat="1" ht="12.75">
      <c r="A177" s="2"/>
      <c r="B177" s="2"/>
      <c r="D177" s="1"/>
      <c r="E177" s="1"/>
      <c r="F177" s="1"/>
      <c r="G177" s="1"/>
      <c r="H177" s="1"/>
      <c r="I177" s="1"/>
      <c r="J177" s="1"/>
      <c r="K177" s="1"/>
      <c r="L177" s="1"/>
    </row>
    <row r="178" spans="1:12" s="22" customFormat="1" ht="12.75">
      <c r="A178" s="2"/>
      <c r="B178" s="2"/>
      <c r="D178" s="1"/>
      <c r="E178" s="1"/>
      <c r="F178" s="1"/>
      <c r="G178" s="1"/>
      <c r="H178" s="1"/>
      <c r="I178" s="1"/>
      <c r="J178" s="1"/>
      <c r="K178" s="1"/>
      <c r="L178" s="1"/>
    </row>
    <row r="179" spans="1:12" s="22" customFormat="1" ht="12.75">
      <c r="A179" s="2"/>
      <c r="B179" s="2"/>
      <c r="D179" s="1"/>
      <c r="E179" s="1"/>
      <c r="F179" s="1"/>
      <c r="G179" s="1"/>
      <c r="H179" s="1"/>
      <c r="I179" s="1"/>
      <c r="J179" s="1"/>
      <c r="K179" s="1"/>
      <c r="L179" s="1"/>
    </row>
    <row r="180" spans="1:12" s="22" customFormat="1" ht="12.75">
      <c r="A180" s="2"/>
      <c r="B180" s="2"/>
      <c r="D180" s="1"/>
      <c r="E180" s="1"/>
      <c r="F180" s="1"/>
      <c r="G180" s="1"/>
      <c r="H180" s="1"/>
      <c r="I180" s="1"/>
      <c r="J180" s="1"/>
      <c r="K180" s="1"/>
      <c r="L180" s="1"/>
    </row>
    <row r="181" spans="1:12" s="22" customFormat="1" ht="12.75">
      <c r="A181" s="2"/>
      <c r="B181" s="2"/>
      <c r="D181" s="1"/>
      <c r="E181" s="1"/>
      <c r="F181" s="1"/>
      <c r="G181" s="1"/>
      <c r="H181" s="1"/>
      <c r="I181" s="1"/>
      <c r="J181" s="1"/>
      <c r="K181" s="1"/>
      <c r="L181" s="1"/>
    </row>
    <row r="182" spans="1:12" s="22" customFormat="1" ht="12.75">
      <c r="A182" s="2"/>
      <c r="B182" s="2"/>
      <c r="D182" s="1"/>
      <c r="E182" s="1"/>
      <c r="F182" s="1"/>
      <c r="G182" s="1"/>
      <c r="H182" s="1"/>
      <c r="I182" s="1"/>
      <c r="J182" s="1"/>
      <c r="K182" s="1"/>
      <c r="L182" s="1"/>
    </row>
    <row r="183" spans="1:12" s="22" customFormat="1" ht="12.75">
      <c r="A183" s="2"/>
      <c r="B183" s="2"/>
      <c r="D183" s="1"/>
      <c r="E183" s="1"/>
      <c r="F183" s="1"/>
      <c r="G183" s="1"/>
      <c r="H183" s="1"/>
      <c r="I183" s="1"/>
      <c r="J183" s="1"/>
      <c r="K183" s="1"/>
      <c r="L183" s="1"/>
    </row>
    <row r="184" spans="1:12" s="22" customFormat="1" ht="12.75">
      <c r="A184" s="2"/>
      <c r="B184" s="2"/>
      <c r="D184" s="1"/>
      <c r="E184" s="1"/>
      <c r="F184" s="1"/>
      <c r="G184" s="1"/>
      <c r="H184" s="1"/>
      <c r="I184" s="1"/>
      <c r="J184" s="1"/>
      <c r="K184" s="1"/>
      <c r="L184" s="1"/>
    </row>
    <row r="185" spans="1:12" s="22" customFormat="1" ht="12.75">
      <c r="A185" s="2"/>
      <c r="B185" s="2"/>
      <c r="D185" s="1"/>
      <c r="E185" s="1"/>
      <c r="F185" s="1"/>
      <c r="G185" s="1"/>
      <c r="H185" s="1"/>
      <c r="I185" s="1"/>
      <c r="J185" s="1"/>
      <c r="K185" s="1"/>
      <c r="L185" s="1"/>
    </row>
    <row r="186" spans="1:12" s="22" customFormat="1" ht="12.75">
      <c r="A186" s="2"/>
      <c r="B186" s="2"/>
      <c r="D186" s="1"/>
      <c r="E186" s="1"/>
      <c r="F186" s="1"/>
      <c r="G186" s="1"/>
      <c r="H186" s="1"/>
      <c r="I186" s="1"/>
      <c r="J186" s="1"/>
      <c r="K186" s="1"/>
      <c r="L186" s="1"/>
    </row>
    <row r="187" spans="1:12" s="22" customFormat="1" ht="12.75">
      <c r="A187" s="2"/>
      <c r="B187" s="2"/>
      <c r="D187" s="1"/>
      <c r="E187" s="1"/>
      <c r="F187" s="1"/>
      <c r="G187" s="1"/>
      <c r="H187" s="1"/>
      <c r="I187" s="1"/>
      <c r="J187" s="1"/>
      <c r="K187" s="1"/>
      <c r="L187" s="1"/>
    </row>
    <row r="188" spans="1:12" s="22" customFormat="1" ht="12.75">
      <c r="A188" s="2"/>
      <c r="B188" s="2"/>
      <c r="D188" s="1"/>
      <c r="E188" s="1"/>
      <c r="F188" s="1"/>
      <c r="G188" s="1"/>
      <c r="H188" s="1"/>
      <c r="I188" s="1"/>
      <c r="J188" s="1"/>
      <c r="K188" s="1"/>
      <c r="L188" s="1"/>
    </row>
    <row r="189" spans="1:12" s="22" customFormat="1" ht="12.75">
      <c r="A189" s="2"/>
      <c r="B189" s="2"/>
      <c r="D189" s="1"/>
      <c r="E189" s="1"/>
      <c r="F189" s="1"/>
      <c r="G189" s="1"/>
      <c r="H189" s="1"/>
      <c r="I189" s="1"/>
      <c r="J189" s="1"/>
      <c r="K189" s="1"/>
      <c r="L189" s="1"/>
    </row>
    <row r="190" spans="1:12" s="22" customFormat="1" ht="12.75">
      <c r="A190" s="2"/>
      <c r="B190" s="2"/>
      <c r="D190" s="1"/>
      <c r="E190" s="1"/>
      <c r="F190" s="1"/>
      <c r="G190" s="1"/>
      <c r="H190" s="1"/>
      <c r="I190" s="1"/>
      <c r="J190" s="1"/>
      <c r="K190" s="1"/>
      <c r="L190" s="1"/>
    </row>
    <row r="191" spans="1:12" s="22" customFormat="1" ht="12.75">
      <c r="A191" s="2"/>
      <c r="B191" s="2"/>
      <c r="D191" s="1"/>
      <c r="E191" s="1"/>
      <c r="F191" s="1"/>
      <c r="G191" s="1"/>
      <c r="H191" s="1"/>
      <c r="I191" s="1"/>
      <c r="J191" s="1"/>
      <c r="K191" s="1"/>
      <c r="L191" s="1"/>
    </row>
    <row r="192" spans="1:12" s="22" customFormat="1" ht="12.75">
      <c r="A192" s="2"/>
      <c r="B192" s="2"/>
      <c r="D192" s="1"/>
      <c r="E192" s="1"/>
      <c r="F192" s="1"/>
      <c r="G192" s="1"/>
      <c r="H192" s="1"/>
      <c r="I192" s="1"/>
      <c r="J192" s="1"/>
      <c r="K192" s="1"/>
      <c r="L192" s="1"/>
    </row>
    <row r="193" spans="1:12" s="22" customFormat="1" ht="12.75">
      <c r="A193" s="2"/>
      <c r="B193" s="2"/>
      <c r="D193" s="1"/>
      <c r="E193" s="1"/>
      <c r="F193" s="1"/>
      <c r="G193" s="1"/>
      <c r="H193" s="1"/>
      <c r="I193" s="1"/>
      <c r="J193" s="1"/>
      <c r="K193" s="1"/>
      <c r="L193" s="1"/>
    </row>
    <row r="194" spans="1:12" s="22" customFormat="1" ht="12.75">
      <c r="A194" s="2"/>
      <c r="B194" s="2"/>
      <c r="D194" s="1"/>
      <c r="E194" s="1"/>
      <c r="F194" s="1"/>
      <c r="G194" s="1"/>
      <c r="H194" s="1"/>
      <c r="I194" s="1"/>
      <c r="J194" s="1"/>
      <c r="K194" s="1"/>
      <c r="L194" s="1"/>
    </row>
    <row r="195" spans="1:12" s="22" customFormat="1" ht="12.75">
      <c r="A195" s="2"/>
      <c r="B195" s="2"/>
      <c r="D195" s="1"/>
      <c r="E195" s="1"/>
      <c r="F195" s="1"/>
      <c r="G195" s="1"/>
      <c r="H195" s="1"/>
      <c r="I195" s="1"/>
      <c r="J195" s="1"/>
      <c r="K195" s="1"/>
      <c r="L195" s="1"/>
    </row>
    <row r="196" spans="1:12" s="22" customFormat="1" ht="12.75">
      <c r="A196" s="2"/>
      <c r="B196" s="2"/>
      <c r="D196" s="1"/>
      <c r="E196" s="1"/>
      <c r="F196" s="1"/>
      <c r="G196" s="1"/>
      <c r="H196" s="1"/>
      <c r="I196" s="1"/>
      <c r="J196" s="1"/>
      <c r="K196" s="1"/>
      <c r="L196" s="1"/>
    </row>
    <row r="197" spans="1:12" s="22" customFormat="1" ht="12.75">
      <c r="A197" s="2"/>
      <c r="B197" s="2"/>
      <c r="D197" s="1"/>
      <c r="E197" s="1"/>
      <c r="F197" s="1"/>
      <c r="G197" s="1"/>
      <c r="H197" s="1"/>
      <c r="I197" s="1"/>
      <c r="J197" s="1"/>
      <c r="K197" s="1"/>
      <c r="L197" s="1"/>
    </row>
    <row r="198" spans="1:12" s="22" customFormat="1" ht="12.75">
      <c r="A198" s="2"/>
      <c r="B198" s="2"/>
      <c r="D198" s="1"/>
      <c r="E198" s="1"/>
      <c r="F198" s="1"/>
      <c r="G198" s="1"/>
      <c r="H198" s="1"/>
      <c r="I198" s="1"/>
      <c r="J198" s="1"/>
      <c r="K198" s="1"/>
      <c r="L198" s="1"/>
    </row>
    <row r="199" spans="1:12" s="22" customFormat="1" ht="12.75">
      <c r="A199" s="2"/>
      <c r="B199" s="2"/>
      <c r="D199" s="1"/>
      <c r="E199" s="1"/>
      <c r="F199" s="1"/>
      <c r="G199" s="1"/>
      <c r="H199" s="1"/>
      <c r="I199" s="1"/>
      <c r="J199" s="1"/>
      <c r="K199" s="1"/>
      <c r="L199" s="1"/>
    </row>
    <row r="200" spans="1:12" s="22" customFormat="1" ht="12.75">
      <c r="A200" s="2"/>
      <c r="B200" s="2"/>
      <c r="D200" s="1"/>
      <c r="E200" s="1"/>
      <c r="F200" s="1"/>
      <c r="G200" s="1"/>
      <c r="H200" s="1"/>
      <c r="I200" s="1"/>
      <c r="J200" s="1"/>
      <c r="K200" s="1"/>
      <c r="L200" s="1"/>
    </row>
    <row r="201" spans="1:12" s="22" customFormat="1" ht="12.75">
      <c r="A201" s="2"/>
      <c r="B201" s="2"/>
      <c r="D201" s="1"/>
      <c r="E201" s="1"/>
      <c r="F201" s="1"/>
      <c r="G201" s="1"/>
      <c r="H201" s="1"/>
      <c r="I201" s="1"/>
      <c r="J201" s="1"/>
      <c r="K201" s="1"/>
      <c r="L201" s="1"/>
    </row>
    <row r="202" spans="1:12" s="22" customFormat="1" ht="12.75">
      <c r="A202" s="2"/>
      <c r="B202" s="2"/>
      <c r="D202" s="1"/>
      <c r="E202" s="1"/>
      <c r="F202" s="1"/>
      <c r="G202" s="1"/>
      <c r="H202" s="1"/>
      <c r="I202" s="1"/>
      <c r="J202" s="1"/>
      <c r="K202" s="1"/>
      <c r="L202" s="1"/>
    </row>
    <row r="203" spans="1:12" s="22" customFormat="1" ht="12.75">
      <c r="A203" s="2"/>
      <c r="B203" s="2"/>
      <c r="D203" s="1"/>
      <c r="E203" s="1"/>
      <c r="F203" s="1"/>
      <c r="G203" s="1"/>
      <c r="H203" s="1"/>
      <c r="I203" s="1"/>
      <c r="J203" s="1"/>
      <c r="K203" s="1"/>
      <c r="L203" s="1"/>
    </row>
    <row r="204" spans="1:12" s="22" customFormat="1" ht="12.75">
      <c r="A204" s="2"/>
      <c r="B204" s="2"/>
      <c r="D204" s="1"/>
      <c r="E204" s="1"/>
      <c r="F204" s="1"/>
      <c r="G204" s="1"/>
      <c r="H204" s="1"/>
      <c r="I204" s="1"/>
      <c r="J204" s="1"/>
      <c r="K204" s="1"/>
      <c r="L204" s="1"/>
    </row>
    <row r="205" spans="1:12" s="22" customFormat="1" ht="12.75">
      <c r="A205" s="2"/>
      <c r="B205" s="2"/>
      <c r="D205" s="1"/>
      <c r="E205" s="1"/>
      <c r="F205" s="1"/>
      <c r="G205" s="1"/>
      <c r="H205" s="1"/>
      <c r="I205" s="1"/>
      <c r="J205" s="1"/>
      <c r="K205" s="1"/>
      <c r="L205" s="1"/>
    </row>
    <row r="206" spans="1:12" s="22" customFormat="1" ht="12.75">
      <c r="A206" s="2"/>
      <c r="B206" s="2"/>
      <c r="D206" s="1"/>
      <c r="E206" s="1"/>
      <c r="F206" s="1"/>
      <c r="G206" s="1"/>
      <c r="H206" s="1"/>
      <c r="I206" s="1"/>
      <c r="J206" s="1"/>
      <c r="K206" s="1"/>
      <c r="L206" s="1"/>
    </row>
    <row r="207" spans="1:12" s="22" customFormat="1" ht="12.75">
      <c r="A207" s="2"/>
      <c r="B207" s="2"/>
      <c r="D207" s="1"/>
      <c r="E207" s="1"/>
      <c r="F207" s="1"/>
      <c r="G207" s="1"/>
      <c r="H207" s="1"/>
      <c r="I207" s="1"/>
      <c r="J207" s="1"/>
      <c r="K207" s="1"/>
      <c r="L207" s="1"/>
    </row>
    <row r="208" spans="1:12" s="22" customFormat="1" ht="12.75">
      <c r="A208" s="2"/>
      <c r="B208" s="2"/>
      <c r="D208" s="1"/>
      <c r="E208" s="1"/>
      <c r="F208" s="1"/>
      <c r="G208" s="1"/>
      <c r="H208" s="1"/>
      <c r="I208" s="1"/>
      <c r="J208" s="1"/>
      <c r="K208" s="1"/>
      <c r="L208" s="1"/>
    </row>
    <row r="209" spans="1:12" s="22" customFormat="1" ht="12.75">
      <c r="A209" s="2"/>
      <c r="B209" s="2"/>
      <c r="D209" s="1"/>
      <c r="E209" s="1"/>
      <c r="F209" s="1"/>
      <c r="G209" s="1"/>
      <c r="H209" s="1"/>
      <c r="I209" s="1"/>
      <c r="J209" s="1"/>
      <c r="K209" s="1"/>
      <c r="L209" s="1"/>
    </row>
    <row r="210" spans="1:12" s="22" customFormat="1" ht="12.75">
      <c r="A210" s="2"/>
      <c r="B210" s="2"/>
      <c r="D210" s="1"/>
      <c r="E210" s="1"/>
      <c r="F210" s="1"/>
      <c r="G210" s="1"/>
      <c r="H210" s="1"/>
      <c r="I210" s="1"/>
      <c r="J210" s="1"/>
      <c r="K210" s="1"/>
      <c r="L210" s="1"/>
    </row>
    <row r="211" spans="1:12" s="22" customFormat="1" ht="12.75">
      <c r="A211" s="2"/>
      <c r="B211" s="2"/>
      <c r="D211" s="1"/>
      <c r="E211" s="1"/>
      <c r="F211" s="1"/>
      <c r="G211" s="1"/>
      <c r="H211" s="1"/>
      <c r="I211" s="1"/>
      <c r="J211" s="1"/>
      <c r="K211" s="1"/>
      <c r="L211" s="1"/>
    </row>
    <row r="212" spans="1:12" s="22" customFormat="1" ht="12.75">
      <c r="A212" s="2"/>
      <c r="B212" s="2"/>
      <c r="D212" s="1"/>
      <c r="E212" s="1"/>
      <c r="F212" s="1"/>
      <c r="G212" s="1"/>
      <c r="H212" s="1"/>
      <c r="I212" s="1"/>
      <c r="J212" s="1"/>
      <c r="K212" s="1"/>
      <c r="L212" s="1"/>
    </row>
    <row r="213" spans="1:12" s="22" customFormat="1" ht="12.75">
      <c r="A213" s="2"/>
      <c r="B213" s="2"/>
      <c r="D213" s="1"/>
      <c r="E213" s="1"/>
      <c r="F213" s="1"/>
      <c r="G213" s="1"/>
      <c r="H213" s="1"/>
      <c r="I213" s="1"/>
      <c r="J213" s="1"/>
      <c r="K213" s="1"/>
      <c r="L213" s="1"/>
    </row>
    <row r="214" spans="1:12" s="22" customFormat="1" ht="12.75">
      <c r="A214" s="2"/>
      <c r="B214" s="2"/>
      <c r="D214" s="1"/>
      <c r="E214" s="1"/>
      <c r="F214" s="1"/>
      <c r="G214" s="1"/>
      <c r="H214" s="1"/>
      <c r="I214" s="1"/>
      <c r="J214" s="1"/>
      <c r="K214" s="1"/>
      <c r="L214" s="1"/>
    </row>
    <row r="215" spans="1:12" s="22" customFormat="1" ht="12.75">
      <c r="A215" s="2"/>
      <c r="B215" s="2"/>
      <c r="D215" s="1"/>
      <c r="E215" s="1"/>
      <c r="F215" s="1"/>
      <c r="G215" s="1"/>
      <c r="H215" s="1"/>
      <c r="I215" s="1"/>
      <c r="J215" s="1"/>
      <c r="K215" s="1"/>
      <c r="L215" s="1"/>
    </row>
    <row r="216" spans="1:12" s="22" customFormat="1" ht="12.75">
      <c r="A216" s="2"/>
      <c r="B216" s="2"/>
      <c r="D216" s="1"/>
      <c r="E216" s="1"/>
      <c r="F216" s="1"/>
      <c r="G216" s="1"/>
      <c r="H216" s="1"/>
      <c r="I216" s="1"/>
      <c r="J216" s="1"/>
      <c r="K216" s="1"/>
      <c r="L216" s="1"/>
    </row>
    <row r="217" spans="1:12" s="22" customFormat="1" ht="12.75">
      <c r="A217" s="2"/>
      <c r="B217" s="2"/>
      <c r="D217" s="1"/>
      <c r="E217" s="1"/>
      <c r="F217" s="1"/>
      <c r="G217" s="1"/>
      <c r="H217" s="1"/>
      <c r="I217" s="1"/>
      <c r="J217" s="1"/>
      <c r="K217" s="1"/>
      <c r="L217" s="1"/>
    </row>
    <row r="218" spans="1:12" s="22" customFormat="1" ht="12.75">
      <c r="A218" s="2"/>
      <c r="B218" s="2"/>
      <c r="D218" s="1"/>
      <c r="E218" s="1"/>
      <c r="F218" s="1"/>
      <c r="G218" s="1"/>
      <c r="H218" s="1"/>
      <c r="I218" s="1"/>
      <c r="J218" s="1"/>
      <c r="K218" s="1"/>
      <c r="L218" s="1"/>
    </row>
    <row r="219" spans="1:12" s="22" customFormat="1" ht="12.75">
      <c r="A219" s="2"/>
      <c r="B219" s="2"/>
      <c r="D219" s="1"/>
      <c r="E219" s="1"/>
      <c r="F219" s="1"/>
      <c r="G219" s="1"/>
      <c r="H219" s="1"/>
      <c r="I219" s="1"/>
      <c r="J219" s="1"/>
      <c r="K219" s="1"/>
      <c r="L219" s="1"/>
    </row>
    <row r="220" spans="1:12" s="22" customFormat="1" ht="12.75">
      <c r="A220" s="2"/>
      <c r="B220" s="2"/>
      <c r="D220" s="1"/>
      <c r="E220" s="1"/>
      <c r="F220" s="1"/>
      <c r="G220" s="1"/>
      <c r="H220" s="1"/>
      <c r="I220" s="1"/>
      <c r="J220" s="1"/>
      <c r="K220" s="1"/>
      <c r="L220" s="1"/>
    </row>
    <row r="221" spans="1:12" s="22" customFormat="1" ht="12.75">
      <c r="A221" s="2"/>
      <c r="B221" s="2"/>
      <c r="D221" s="1"/>
      <c r="E221" s="1"/>
      <c r="F221" s="1"/>
      <c r="G221" s="1"/>
      <c r="H221" s="1"/>
      <c r="I221" s="1"/>
      <c r="J221" s="1"/>
      <c r="K221" s="1"/>
      <c r="L221" s="1"/>
    </row>
    <row r="222" spans="1:12" s="22" customFormat="1" ht="12.75">
      <c r="A222" s="2"/>
      <c r="B222" s="2"/>
      <c r="D222" s="1"/>
      <c r="E222" s="1"/>
      <c r="F222" s="1"/>
      <c r="G222" s="1"/>
      <c r="H222" s="1"/>
      <c r="I222" s="1"/>
      <c r="J222" s="1"/>
      <c r="K222" s="1"/>
      <c r="L222" s="1"/>
    </row>
    <row r="223" spans="1:12" s="22" customFormat="1" ht="12.75">
      <c r="A223" s="2"/>
      <c r="B223" s="2"/>
      <c r="D223" s="1"/>
      <c r="E223" s="1"/>
      <c r="F223" s="1"/>
      <c r="G223" s="1"/>
      <c r="H223" s="1"/>
      <c r="I223" s="1"/>
      <c r="J223" s="1"/>
      <c r="K223" s="1"/>
      <c r="L223" s="1"/>
    </row>
    <row r="224" spans="1:12" s="22" customFormat="1" ht="12.75">
      <c r="A224" s="2"/>
      <c r="B224" s="2"/>
      <c r="D224" s="1"/>
      <c r="E224" s="1"/>
      <c r="F224" s="1"/>
      <c r="G224" s="1"/>
      <c r="H224" s="1"/>
      <c r="I224" s="1"/>
      <c r="J224" s="1"/>
      <c r="K224" s="1"/>
      <c r="L224" s="1"/>
    </row>
    <row r="225" spans="1:12" s="22" customFormat="1" ht="12.75">
      <c r="A225" s="2"/>
      <c r="B225" s="2"/>
      <c r="D225" s="1"/>
      <c r="E225" s="1"/>
      <c r="F225" s="1"/>
      <c r="G225" s="1"/>
      <c r="H225" s="1"/>
      <c r="I225" s="1"/>
      <c r="J225" s="1"/>
      <c r="K225" s="1"/>
      <c r="L225" s="1"/>
    </row>
    <row r="226" spans="1:12" s="22" customFormat="1" ht="12.75">
      <c r="A226" s="2"/>
      <c r="B226" s="2"/>
      <c r="D226" s="1"/>
      <c r="E226" s="1"/>
      <c r="F226" s="1"/>
      <c r="G226" s="1"/>
      <c r="H226" s="1"/>
      <c r="I226" s="1"/>
      <c r="J226" s="1"/>
      <c r="K226" s="1"/>
      <c r="L226" s="1"/>
    </row>
    <row r="227" spans="1:12" s="22" customFormat="1" ht="12.75">
      <c r="A227" s="2"/>
      <c r="B227" s="2"/>
      <c r="D227" s="1"/>
      <c r="E227" s="1"/>
      <c r="F227" s="1"/>
      <c r="G227" s="1"/>
      <c r="H227" s="1"/>
      <c r="I227" s="1"/>
      <c r="J227" s="1"/>
      <c r="K227" s="1"/>
      <c r="L227" s="1"/>
    </row>
    <row r="228" spans="1:12" s="22" customFormat="1" ht="12.75">
      <c r="A228" s="2"/>
      <c r="B228" s="2"/>
      <c r="D228" s="1"/>
      <c r="E228" s="1"/>
      <c r="F228" s="1"/>
      <c r="G228" s="1"/>
      <c r="H228" s="1"/>
      <c r="I228" s="1"/>
      <c r="J228" s="1"/>
      <c r="K228" s="1"/>
      <c r="L228" s="1"/>
    </row>
    <row r="229" spans="1:12" s="22" customFormat="1" ht="12.75">
      <c r="A229" s="2"/>
      <c r="B229" s="2"/>
      <c r="D229" s="1"/>
      <c r="E229" s="1"/>
      <c r="F229" s="1"/>
      <c r="G229" s="1"/>
      <c r="H229" s="1"/>
      <c r="I229" s="1"/>
      <c r="J229" s="1"/>
      <c r="K229" s="1"/>
      <c r="L229" s="1"/>
    </row>
    <row r="230" spans="1:12" s="22" customFormat="1" ht="12.75">
      <c r="A230" s="2"/>
      <c r="B230" s="2"/>
      <c r="D230" s="1"/>
      <c r="E230" s="1"/>
      <c r="F230" s="1"/>
      <c r="G230" s="1"/>
      <c r="H230" s="1"/>
      <c r="I230" s="1"/>
      <c r="J230" s="1"/>
      <c r="K230" s="1"/>
      <c r="L230" s="1"/>
    </row>
    <row r="231" spans="1:12" s="22" customFormat="1" ht="12.75">
      <c r="A231" s="2"/>
      <c r="B231" s="2"/>
      <c r="D231" s="1"/>
      <c r="E231" s="1"/>
      <c r="F231" s="1"/>
      <c r="G231" s="1"/>
      <c r="H231" s="1"/>
      <c r="I231" s="1"/>
      <c r="J231" s="1"/>
      <c r="K231" s="1"/>
      <c r="L231" s="1"/>
    </row>
    <row r="232" spans="1:12" s="22" customFormat="1" ht="12.75">
      <c r="A232" s="2"/>
      <c r="B232" s="2"/>
      <c r="D232" s="1"/>
      <c r="E232" s="1"/>
      <c r="F232" s="1"/>
      <c r="G232" s="1"/>
      <c r="H232" s="1"/>
      <c r="I232" s="1"/>
      <c r="J232" s="1"/>
      <c r="K232" s="1"/>
      <c r="L232" s="1"/>
    </row>
    <row r="233" spans="1:12" s="22" customFormat="1" ht="12.75">
      <c r="A233" s="2"/>
      <c r="B233" s="2"/>
      <c r="D233" s="1"/>
      <c r="E233" s="1"/>
      <c r="F233" s="1"/>
      <c r="G233" s="1"/>
      <c r="H233" s="1"/>
      <c r="I233" s="1"/>
      <c r="J233" s="1"/>
      <c r="K233" s="1"/>
      <c r="L233" s="1"/>
    </row>
    <row r="234" spans="1:12" s="22" customFormat="1" ht="12.75">
      <c r="A234" s="2"/>
      <c r="B234" s="2"/>
      <c r="D234" s="1"/>
      <c r="E234" s="1"/>
      <c r="F234" s="1"/>
      <c r="G234" s="1"/>
      <c r="H234" s="1"/>
      <c r="I234" s="1"/>
      <c r="J234" s="1"/>
      <c r="K234" s="1"/>
      <c r="L234" s="1"/>
    </row>
    <row r="235" spans="1:12" s="22" customFormat="1" ht="12.75">
      <c r="A235" s="2"/>
      <c r="B235" s="2"/>
      <c r="D235" s="1"/>
      <c r="E235" s="1"/>
      <c r="F235" s="1"/>
      <c r="G235" s="1"/>
      <c r="H235" s="1"/>
      <c r="I235" s="1"/>
      <c r="J235" s="1"/>
      <c r="K235" s="1"/>
      <c r="L235" s="1"/>
    </row>
    <row r="236" spans="1:12" s="22" customFormat="1" ht="12.75">
      <c r="A236" s="2"/>
      <c r="B236" s="2"/>
      <c r="D236" s="1"/>
      <c r="E236" s="1"/>
      <c r="F236" s="1"/>
      <c r="G236" s="1"/>
      <c r="H236" s="1"/>
      <c r="I236" s="1"/>
      <c r="J236" s="1"/>
      <c r="K236" s="1"/>
      <c r="L236" s="1"/>
    </row>
    <row r="237" spans="1:12" s="22" customFormat="1" ht="12.75">
      <c r="A237" s="2"/>
      <c r="B237" s="2"/>
      <c r="D237" s="1"/>
      <c r="E237" s="1"/>
      <c r="F237" s="1"/>
      <c r="G237" s="1"/>
      <c r="H237" s="1"/>
      <c r="I237" s="1"/>
      <c r="J237" s="1"/>
      <c r="K237" s="1"/>
      <c r="L237" s="1"/>
    </row>
    <row r="238" spans="1:12" s="22" customFormat="1" ht="12.75">
      <c r="A238" s="2"/>
      <c r="B238" s="2"/>
      <c r="D238" s="1"/>
      <c r="E238" s="1"/>
      <c r="F238" s="1"/>
      <c r="G238" s="1"/>
      <c r="H238" s="1"/>
      <c r="I238" s="1"/>
      <c r="J238" s="1"/>
      <c r="K238" s="1"/>
      <c r="L238" s="1"/>
    </row>
    <row r="239" spans="1:12" s="22" customFormat="1" ht="12.75">
      <c r="A239" s="2"/>
      <c r="B239" s="2"/>
      <c r="D239" s="1"/>
      <c r="E239" s="1"/>
      <c r="F239" s="1"/>
      <c r="G239" s="1"/>
      <c r="H239" s="1"/>
      <c r="I239" s="1"/>
      <c r="J239" s="1"/>
      <c r="K239" s="1"/>
      <c r="L239" s="1"/>
    </row>
    <row r="240" spans="1:12" s="22" customFormat="1" ht="12.75">
      <c r="A240" s="2"/>
      <c r="B240" s="2"/>
      <c r="D240" s="1"/>
      <c r="E240" s="1"/>
      <c r="F240" s="1"/>
      <c r="G240" s="1"/>
      <c r="H240" s="1"/>
      <c r="I240" s="1"/>
      <c r="J240" s="1"/>
      <c r="K240" s="1"/>
      <c r="L240" s="1"/>
    </row>
    <row r="241" spans="1:12" s="22" customFormat="1" ht="12.75">
      <c r="A241" s="2"/>
      <c r="B241" s="2"/>
      <c r="D241" s="1"/>
      <c r="E241" s="1"/>
      <c r="F241" s="1"/>
      <c r="G241" s="1"/>
      <c r="H241" s="1"/>
      <c r="I241" s="1"/>
      <c r="J241" s="1"/>
      <c r="K241" s="1"/>
      <c r="L241" s="1"/>
    </row>
    <row r="242" spans="1:12" s="22" customFormat="1" ht="12.75">
      <c r="A242" s="2"/>
      <c r="B242" s="2"/>
      <c r="D242" s="1"/>
      <c r="E242" s="1"/>
      <c r="F242" s="1"/>
      <c r="G242" s="1"/>
      <c r="H242" s="1"/>
      <c r="I242" s="1"/>
      <c r="J242" s="1"/>
      <c r="K242" s="1"/>
      <c r="L242" s="1"/>
    </row>
    <row r="243" spans="1:12" s="22" customFormat="1" ht="12.75">
      <c r="A243" s="2"/>
      <c r="B243" s="2"/>
      <c r="D243" s="1"/>
      <c r="E243" s="1"/>
      <c r="F243" s="1"/>
      <c r="G243" s="1"/>
      <c r="H243" s="1"/>
      <c r="I243" s="1"/>
      <c r="J243" s="1"/>
      <c r="K243" s="1"/>
      <c r="L243" s="1"/>
    </row>
    <row r="244" spans="1:12" s="22" customFormat="1" ht="12.75">
      <c r="A244" s="2"/>
      <c r="B244" s="2"/>
      <c r="D244" s="1"/>
      <c r="E244" s="1"/>
      <c r="F244" s="1"/>
      <c r="G244" s="1"/>
      <c r="H244" s="1"/>
      <c r="I244" s="1"/>
      <c r="J244" s="1"/>
      <c r="K244" s="1"/>
      <c r="L244" s="1"/>
    </row>
  </sheetData>
  <sheetProtection/>
  <autoFilter ref="A3:C42"/>
  <mergeCells count="2">
    <mergeCell ref="A1:C2"/>
    <mergeCell ref="D1:BJ1"/>
  </mergeCells>
  <printOptions/>
  <pageMargins left="0.7" right="0.7" top="0.75" bottom="0.75" header="0.3" footer="0.3"/>
  <pageSetup fitToHeight="1" fitToWidth="1" orientation="landscape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89"/>
  <sheetViews>
    <sheetView zoomScale="70" zoomScaleNormal="7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:A35"/>
    </sheetView>
  </sheetViews>
  <sheetFormatPr defaultColWidth="9.140625" defaultRowHeight="15"/>
  <cols>
    <col min="1" max="1" width="12.28125" style="1" customWidth="1"/>
    <col min="2" max="2" width="6.421875" style="3" bestFit="1" customWidth="1"/>
    <col min="3" max="3" width="40.57421875" style="3" customWidth="1"/>
    <col min="4" max="5" width="3.421875" style="1" bestFit="1" customWidth="1"/>
    <col min="6" max="6" width="4.7109375" style="1" bestFit="1" customWidth="1"/>
    <col min="7" max="11" width="3.421875" style="1" bestFit="1" customWidth="1"/>
    <col min="12" max="12" width="5.7109375" style="1" bestFit="1" customWidth="1"/>
    <col min="13" max="15" width="3.421875" style="1" bestFit="1" customWidth="1"/>
    <col min="16" max="16" width="8.00390625" style="1" bestFit="1" customWidth="1"/>
    <col min="17" max="21" width="3.421875" style="1" bestFit="1" customWidth="1"/>
    <col min="22" max="22" width="5.7109375" style="1" bestFit="1" customWidth="1"/>
    <col min="23" max="23" width="3.421875" style="1" bestFit="1" customWidth="1"/>
    <col min="24" max="24" width="5.7109375" style="1" bestFit="1" customWidth="1"/>
    <col min="25" max="28" width="3.421875" style="1" bestFit="1" customWidth="1"/>
    <col min="29" max="29" width="3.140625" style="1" bestFit="1" customWidth="1"/>
    <col min="30" max="35" width="3.421875" style="1" bestFit="1" customWidth="1"/>
    <col min="36" max="36" width="8.140625" style="1" bestFit="1" customWidth="1"/>
    <col min="37" max="41" width="3.421875" style="1" bestFit="1" customWidth="1"/>
    <col min="42" max="42" width="4.7109375" style="1" bestFit="1" customWidth="1"/>
    <col min="43" max="43" width="5.7109375" style="1" bestFit="1" customWidth="1"/>
    <col min="44" max="45" width="3.421875" style="1" bestFit="1" customWidth="1"/>
    <col min="46" max="16384" width="9.140625" style="1" customWidth="1"/>
  </cols>
  <sheetData>
    <row r="1" spans="1:45" ht="12.75" customHeight="1">
      <c r="A1" s="323" t="s">
        <v>355</v>
      </c>
      <c r="B1" s="323"/>
      <c r="C1" s="323"/>
      <c r="D1" s="321" t="s">
        <v>409</v>
      </c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</row>
    <row r="2" spans="1:45" ht="12.75" customHeight="1">
      <c r="A2" s="323"/>
      <c r="B2" s="323"/>
      <c r="C2" s="323"/>
      <c r="D2" s="324" t="s">
        <v>368</v>
      </c>
      <c r="E2" s="324"/>
      <c r="F2" s="112" t="s">
        <v>369</v>
      </c>
      <c r="G2" s="318" t="s">
        <v>370</v>
      </c>
      <c r="H2" s="319"/>
      <c r="I2" s="320"/>
      <c r="J2" s="318" t="s">
        <v>371</v>
      </c>
      <c r="K2" s="319"/>
      <c r="L2" s="320"/>
      <c r="M2" s="318" t="s">
        <v>372</v>
      </c>
      <c r="N2" s="319"/>
      <c r="O2" s="319"/>
      <c r="P2" s="320"/>
      <c r="Q2" s="318" t="s">
        <v>373</v>
      </c>
      <c r="R2" s="320"/>
      <c r="S2" s="318" t="s">
        <v>374</v>
      </c>
      <c r="T2" s="319"/>
      <c r="U2" s="319"/>
      <c r="V2" s="319"/>
      <c r="W2" s="319"/>
      <c r="X2" s="320"/>
      <c r="Y2" s="318" t="s">
        <v>376</v>
      </c>
      <c r="Z2" s="319"/>
      <c r="AA2" s="320"/>
      <c r="AB2" s="318" t="s">
        <v>377</v>
      </c>
      <c r="AC2" s="319"/>
      <c r="AD2" s="320"/>
      <c r="AE2" s="318" t="s">
        <v>378</v>
      </c>
      <c r="AF2" s="319"/>
      <c r="AG2" s="320"/>
      <c r="AH2" s="318" t="s">
        <v>379</v>
      </c>
      <c r="AI2" s="320"/>
      <c r="AJ2" s="112" t="s">
        <v>408</v>
      </c>
      <c r="AK2" s="318" t="s">
        <v>383</v>
      </c>
      <c r="AL2" s="319"/>
      <c r="AM2" s="319"/>
      <c r="AN2" s="319"/>
      <c r="AO2" s="320"/>
      <c r="AP2" s="112" t="s">
        <v>384</v>
      </c>
      <c r="AQ2" s="112" t="s">
        <v>385</v>
      </c>
      <c r="AR2" s="316" t="s">
        <v>386</v>
      </c>
      <c r="AS2" s="317"/>
    </row>
    <row r="3" spans="1:45" ht="199.5" customHeight="1">
      <c r="A3" s="323"/>
      <c r="B3" s="323"/>
      <c r="C3" s="323"/>
      <c r="D3" s="78" t="s">
        <v>336</v>
      </c>
      <c r="E3" s="78" t="s">
        <v>337</v>
      </c>
      <c r="F3" s="78" t="s">
        <v>28</v>
      </c>
      <c r="G3" s="78" t="s">
        <v>39</v>
      </c>
      <c r="H3" s="78" t="s">
        <v>41</v>
      </c>
      <c r="I3" s="78" t="s">
        <v>43</v>
      </c>
      <c r="J3" s="78" t="s">
        <v>6</v>
      </c>
      <c r="K3" s="78" t="s">
        <v>7</v>
      </c>
      <c r="L3" s="78" t="s">
        <v>48</v>
      </c>
      <c r="M3" s="78" t="s">
        <v>51</v>
      </c>
      <c r="N3" s="78" t="s">
        <v>53</v>
      </c>
      <c r="O3" s="78" t="s">
        <v>55</v>
      </c>
      <c r="P3" s="78" t="s">
        <v>56</v>
      </c>
      <c r="Q3" s="77" t="s">
        <v>338</v>
      </c>
      <c r="R3" s="77" t="s">
        <v>339</v>
      </c>
      <c r="S3" s="78" t="s">
        <v>343</v>
      </c>
      <c r="T3" s="78" t="s">
        <v>349</v>
      </c>
      <c r="U3" s="78" t="s">
        <v>347</v>
      </c>
      <c r="V3" s="78" t="s">
        <v>348</v>
      </c>
      <c r="W3" s="78" t="s">
        <v>350</v>
      </c>
      <c r="X3" s="78" t="s">
        <v>351</v>
      </c>
      <c r="Y3" s="78" t="s">
        <v>104</v>
      </c>
      <c r="Z3" s="80" t="s">
        <v>112</v>
      </c>
      <c r="AA3" s="78" t="s">
        <v>118</v>
      </c>
      <c r="AB3" s="78" t="s">
        <v>280</v>
      </c>
      <c r="AC3" s="75" t="s">
        <v>282</v>
      </c>
      <c r="AD3" s="78" t="s">
        <v>125</v>
      </c>
      <c r="AE3" s="78" t="s">
        <v>123</v>
      </c>
      <c r="AF3" s="78" t="s">
        <v>127</v>
      </c>
      <c r="AG3" s="78" t="s">
        <v>124</v>
      </c>
      <c r="AH3" s="78" t="s">
        <v>12</v>
      </c>
      <c r="AI3" s="78" t="s">
        <v>13</v>
      </c>
      <c r="AJ3" s="78" t="s">
        <v>82</v>
      </c>
      <c r="AK3" s="78" t="s">
        <v>16</v>
      </c>
      <c r="AL3" s="78" t="s">
        <v>17</v>
      </c>
      <c r="AM3" s="78" t="s">
        <v>92</v>
      </c>
      <c r="AN3" s="78" t="s">
        <v>103</v>
      </c>
      <c r="AO3" s="78" t="s">
        <v>20</v>
      </c>
      <c r="AP3" s="78" t="s">
        <v>101</v>
      </c>
      <c r="AQ3" s="78" t="s">
        <v>4</v>
      </c>
      <c r="AR3" s="78" t="s">
        <v>19</v>
      </c>
      <c r="AS3" s="78" t="s">
        <v>21</v>
      </c>
    </row>
    <row r="4" spans="1:45" ht="33.75">
      <c r="A4" s="24" t="s">
        <v>407</v>
      </c>
      <c r="B4" s="24" t="s">
        <v>170</v>
      </c>
      <c r="C4" s="5" t="s">
        <v>332</v>
      </c>
      <c r="D4" s="77" t="s">
        <v>334</v>
      </c>
      <c r="E4" s="77" t="s">
        <v>335</v>
      </c>
      <c r="F4" s="77" t="s">
        <v>25</v>
      </c>
      <c r="G4" s="78" t="s">
        <v>38</v>
      </c>
      <c r="H4" s="78" t="s">
        <v>40</v>
      </c>
      <c r="I4" s="78" t="s">
        <v>42</v>
      </c>
      <c r="J4" s="77" t="s">
        <v>45</v>
      </c>
      <c r="K4" s="77" t="s">
        <v>46</v>
      </c>
      <c r="L4" s="78" t="s">
        <v>47</v>
      </c>
      <c r="M4" s="78" t="s">
        <v>50</v>
      </c>
      <c r="N4" s="78" t="s">
        <v>52</v>
      </c>
      <c r="O4" s="78" t="s">
        <v>54</v>
      </c>
      <c r="P4" s="78" t="s">
        <v>57</v>
      </c>
      <c r="Q4" s="78" t="s">
        <v>341</v>
      </c>
      <c r="R4" s="78" t="s">
        <v>342</v>
      </c>
      <c r="S4" s="78" t="s">
        <v>344</v>
      </c>
      <c r="T4" s="78" t="s">
        <v>345</v>
      </c>
      <c r="U4" s="78" t="s">
        <v>346</v>
      </c>
      <c r="V4" s="78" t="s">
        <v>352</v>
      </c>
      <c r="W4" s="78" t="s">
        <v>353</v>
      </c>
      <c r="X4" s="78" t="s">
        <v>354</v>
      </c>
      <c r="Y4" s="77" t="s">
        <v>137</v>
      </c>
      <c r="Z4" s="79" t="s">
        <v>138</v>
      </c>
      <c r="AA4" s="77" t="s">
        <v>139</v>
      </c>
      <c r="AB4" s="77" t="s">
        <v>279</v>
      </c>
      <c r="AC4" s="75" t="s">
        <v>281</v>
      </c>
      <c r="AD4" s="77" t="s">
        <v>66</v>
      </c>
      <c r="AE4" s="77" t="s">
        <v>157</v>
      </c>
      <c r="AF4" s="77" t="s">
        <v>67</v>
      </c>
      <c r="AG4" s="77" t="s">
        <v>158</v>
      </c>
      <c r="AH4" s="77" t="s">
        <v>73</v>
      </c>
      <c r="AI4" s="77" t="s">
        <v>74</v>
      </c>
      <c r="AJ4" s="77" t="s">
        <v>83</v>
      </c>
      <c r="AK4" s="77" t="s">
        <v>87</v>
      </c>
      <c r="AL4" s="77" t="s">
        <v>88</v>
      </c>
      <c r="AM4" s="77" t="s">
        <v>94</v>
      </c>
      <c r="AN4" s="77" t="s">
        <v>98</v>
      </c>
      <c r="AO4" s="77" t="s">
        <v>96</v>
      </c>
      <c r="AP4" s="77" t="s">
        <v>84</v>
      </c>
      <c r="AQ4" s="77" t="s">
        <v>99</v>
      </c>
      <c r="AR4" s="77" t="s">
        <v>91</v>
      </c>
      <c r="AS4" s="77" t="s">
        <v>97</v>
      </c>
    </row>
    <row r="5" spans="1:45" s="11" customFormat="1" ht="12.75">
      <c r="A5" s="121" t="s">
        <v>752</v>
      </c>
      <c r="B5" s="67" t="s">
        <v>203</v>
      </c>
      <c r="C5" s="68" t="s">
        <v>204</v>
      </c>
      <c r="D5" s="28" t="s">
        <v>356</v>
      </c>
      <c r="E5" s="28" t="s">
        <v>356</v>
      </c>
      <c r="F5" s="28"/>
      <c r="G5" s="28"/>
      <c r="H5" s="28"/>
      <c r="I5" s="113"/>
      <c r="J5" s="113"/>
      <c r="K5" s="113"/>
      <c r="L5" s="113"/>
      <c r="M5" s="113" t="s">
        <v>356</v>
      </c>
      <c r="N5" s="113" t="s">
        <v>356</v>
      </c>
      <c r="O5" s="113" t="s">
        <v>356</v>
      </c>
      <c r="P5" s="113" t="s">
        <v>356</v>
      </c>
      <c r="Q5" s="113" t="s">
        <v>356</v>
      </c>
      <c r="R5" s="113" t="s">
        <v>356</v>
      </c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 t="s">
        <v>356</v>
      </c>
      <c r="AI5" s="113" t="s">
        <v>356</v>
      </c>
      <c r="AJ5" s="113"/>
      <c r="AK5" s="113"/>
      <c r="AL5" s="113"/>
      <c r="AM5" s="113"/>
      <c r="AN5" s="113"/>
      <c r="AO5" s="113"/>
      <c r="AP5" s="113"/>
      <c r="AQ5" s="113"/>
      <c r="AR5" s="113"/>
      <c r="AS5" s="113"/>
    </row>
    <row r="6" spans="1:45" s="11" customFormat="1" ht="12.75">
      <c r="A6" s="121" t="s">
        <v>752</v>
      </c>
      <c r="B6" s="67" t="s">
        <v>205</v>
      </c>
      <c r="C6" s="68" t="s">
        <v>207</v>
      </c>
      <c r="D6" s="28" t="s">
        <v>356</v>
      </c>
      <c r="E6" s="28" t="s">
        <v>356</v>
      </c>
      <c r="F6" s="28"/>
      <c r="G6" s="28"/>
      <c r="H6" s="28"/>
      <c r="I6" s="113"/>
      <c r="J6" s="113" t="s">
        <v>356</v>
      </c>
      <c r="K6" s="113" t="s">
        <v>356</v>
      </c>
      <c r="L6" s="113" t="s">
        <v>356</v>
      </c>
      <c r="M6" s="113" t="s">
        <v>356</v>
      </c>
      <c r="N6" s="113" t="s">
        <v>356</v>
      </c>
      <c r="O6" s="113" t="s">
        <v>356</v>
      </c>
      <c r="P6" s="113" t="s">
        <v>356</v>
      </c>
      <c r="Q6" s="113" t="s">
        <v>356</v>
      </c>
      <c r="R6" s="113" t="s">
        <v>356</v>
      </c>
      <c r="S6" s="113"/>
      <c r="T6" s="113" t="s">
        <v>356</v>
      </c>
      <c r="U6" s="113" t="s">
        <v>356</v>
      </c>
      <c r="V6" s="113"/>
      <c r="W6" s="113"/>
      <c r="X6" s="113"/>
      <c r="Y6" s="113"/>
      <c r="Z6" s="113"/>
      <c r="AA6" s="113"/>
      <c r="AB6" s="113"/>
      <c r="AC6" s="113" t="s">
        <v>356</v>
      </c>
      <c r="AD6" s="113"/>
      <c r="AE6" s="113"/>
      <c r="AF6" s="113"/>
      <c r="AG6" s="113"/>
      <c r="AH6" s="113"/>
      <c r="AI6" s="113" t="s">
        <v>356</v>
      </c>
      <c r="AJ6" s="113"/>
      <c r="AK6" s="113"/>
      <c r="AL6" s="113"/>
      <c r="AM6" s="113"/>
      <c r="AN6" s="113"/>
      <c r="AO6" s="113"/>
      <c r="AP6" s="113"/>
      <c r="AQ6" s="113" t="s">
        <v>356</v>
      </c>
      <c r="AR6" s="113"/>
      <c r="AS6" s="113" t="s">
        <v>356</v>
      </c>
    </row>
    <row r="7" spans="1:45" s="11" customFormat="1" ht="12.75">
      <c r="A7" s="121" t="s">
        <v>752</v>
      </c>
      <c r="B7" s="67" t="s">
        <v>206</v>
      </c>
      <c r="C7" s="68" t="s">
        <v>208</v>
      </c>
      <c r="D7" s="28" t="s">
        <v>356</v>
      </c>
      <c r="E7" s="28" t="s">
        <v>356</v>
      </c>
      <c r="F7" s="28" t="s">
        <v>356</v>
      </c>
      <c r="G7" s="28" t="s">
        <v>356</v>
      </c>
      <c r="H7" s="28"/>
      <c r="I7" s="113"/>
      <c r="J7" s="113" t="s">
        <v>356</v>
      </c>
      <c r="K7" s="113" t="s">
        <v>356</v>
      </c>
      <c r="L7" s="113" t="s">
        <v>356</v>
      </c>
      <c r="M7" s="113" t="s">
        <v>356</v>
      </c>
      <c r="N7" s="113" t="s">
        <v>356</v>
      </c>
      <c r="O7" s="113" t="s">
        <v>356</v>
      </c>
      <c r="P7" s="113" t="s">
        <v>356</v>
      </c>
      <c r="Q7" s="113" t="s">
        <v>356</v>
      </c>
      <c r="R7" s="113" t="s">
        <v>356</v>
      </c>
      <c r="S7" s="113" t="s">
        <v>356</v>
      </c>
      <c r="T7" s="113" t="s">
        <v>356</v>
      </c>
      <c r="U7" s="113" t="s">
        <v>356</v>
      </c>
      <c r="V7" s="113"/>
      <c r="W7" s="113" t="s">
        <v>356</v>
      </c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 t="s">
        <v>356</v>
      </c>
      <c r="AJ7" s="113" t="s">
        <v>356</v>
      </c>
      <c r="AK7" s="113" t="s">
        <v>356</v>
      </c>
      <c r="AL7" s="113" t="s">
        <v>356</v>
      </c>
      <c r="AM7" s="113" t="s">
        <v>356</v>
      </c>
      <c r="AN7" s="113" t="s">
        <v>356</v>
      </c>
      <c r="AO7" s="113" t="s">
        <v>356</v>
      </c>
      <c r="AP7" s="113" t="s">
        <v>356</v>
      </c>
      <c r="AQ7" s="113" t="s">
        <v>356</v>
      </c>
      <c r="AR7" s="113" t="s">
        <v>356</v>
      </c>
      <c r="AS7" s="113" t="s">
        <v>356</v>
      </c>
    </row>
    <row r="8" spans="1:45" s="11" customFormat="1" ht="12.75">
      <c r="A8" s="121" t="s">
        <v>752</v>
      </c>
      <c r="B8" s="67" t="s">
        <v>553</v>
      </c>
      <c r="C8" s="119" t="s">
        <v>554</v>
      </c>
      <c r="D8" s="28"/>
      <c r="E8" s="28"/>
      <c r="F8" s="28"/>
      <c r="G8" s="28"/>
      <c r="H8" s="28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 t="s">
        <v>356</v>
      </c>
      <c r="AI8" s="113" t="s">
        <v>356</v>
      </c>
      <c r="AJ8" s="113"/>
      <c r="AK8" s="113"/>
      <c r="AL8" s="113"/>
      <c r="AM8" s="113"/>
      <c r="AN8" s="113"/>
      <c r="AO8" s="113"/>
      <c r="AP8" s="113"/>
      <c r="AQ8" s="113"/>
      <c r="AR8" s="113"/>
      <c r="AS8" s="113"/>
    </row>
    <row r="9" spans="1:45" s="11" customFormat="1" ht="25.5">
      <c r="A9" s="121" t="s">
        <v>753</v>
      </c>
      <c r="B9" s="67" t="s">
        <v>209</v>
      </c>
      <c r="C9" s="68" t="s">
        <v>210</v>
      </c>
      <c r="D9" s="28" t="s">
        <v>356</v>
      </c>
      <c r="E9" s="28" t="s">
        <v>356</v>
      </c>
      <c r="F9" s="28" t="s">
        <v>356</v>
      </c>
      <c r="G9" s="28" t="s">
        <v>356</v>
      </c>
      <c r="H9" s="28"/>
      <c r="I9" s="113"/>
      <c r="J9" s="113" t="s">
        <v>356</v>
      </c>
      <c r="K9" s="113" t="s">
        <v>356</v>
      </c>
      <c r="L9" s="113"/>
      <c r="M9" s="113"/>
      <c r="N9" s="113"/>
      <c r="O9" s="113"/>
      <c r="P9" s="113"/>
      <c r="Q9" s="113" t="s">
        <v>356</v>
      </c>
      <c r="R9" s="113" t="s">
        <v>356</v>
      </c>
      <c r="S9" s="113"/>
      <c r="T9" s="113" t="s">
        <v>356</v>
      </c>
      <c r="U9" s="113"/>
      <c r="V9" s="113"/>
      <c r="W9" s="113" t="s">
        <v>356</v>
      </c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 t="s">
        <v>356</v>
      </c>
      <c r="AK9" s="113" t="s">
        <v>356</v>
      </c>
      <c r="AL9" s="113" t="s">
        <v>356</v>
      </c>
      <c r="AM9" s="113" t="s">
        <v>356</v>
      </c>
      <c r="AN9" s="113"/>
      <c r="AO9" s="113" t="s">
        <v>356</v>
      </c>
      <c r="AP9" s="113" t="s">
        <v>356</v>
      </c>
      <c r="AQ9" s="113"/>
      <c r="AR9" s="113"/>
      <c r="AS9" s="113" t="s">
        <v>356</v>
      </c>
    </row>
    <row r="10" spans="1:45" s="11" customFormat="1" ht="25.5">
      <c r="A10" s="121" t="s">
        <v>755</v>
      </c>
      <c r="B10" s="67" t="s">
        <v>212</v>
      </c>
      <c r="C10" s="68" t="s">
        <v>213</v>
      </c>
      <c r="D10" s="28" t="s">
        <v>356</v>
      </c>
      <c r="E10" s="28"/>
      <c r="F10" s="28"/>
      <c r="G10" s="28"/>
      <c r="H10" s="28"/>
      <c r="I10" s="113"/>
      <c r="J10" s="113" t="s">
        <v>356</v>
      </c>
      <c r="K10" s="113" t="s">
        <v>356</v>
      </c>
      <c r="L10" s="113"/>
      <c r="M10" s="113" t="s">
        <v>356</v>
      </c>
      <c r="N10" s="113" t="s">
        <v>356</v>
      </c>
      <c r="O10" s="113" t="s">
        <v>356</v>
      </c>
      <c r="P10" s="113" t="s">
        <v>356</v>
      </c>
      <c r="Q10" s="113" t="s">
        <v>356</v>
      </c>
      <c r="R10" s="113"/>
      <c r="S10" s="113"/>
      <c r="T10" s="113"/>
      <c r="U10" s="113"/>
      <c r="V10" s="113"/>
      <c r="W10" s="113"/>
      <c r="X10" s="113"/>
      <c r="Y10" s="113"/>
      <c r="Z10" s="113"/>
      <c r="AA10" s="113" t="s">
        <v>356</v>
      </c>
      <c r="AB10" s="113"/>
      <c r="AC10" s="113"/>
      <c r="AD10" s="113"/>
      <c r="AE10" s="113"/>
      <c r="AF10" s="113"/>
      <c r="AG10" s="113"/>
      <c r="AH10" s="113" t="s">
        <v>356</v>
      </c>
      <c r="AI10" s="113" t="s">
        <v>356</v>
      </c>
      <c r="AJ10" s="113" t="s">
        <v>356</v>
      </c>
      <c r="AK10" s="113" t="s">
        <v>356</v>
      </c>
      <c r="AL10" s="113" t="s">
        <v>356</v>
      </c>
      <c r="AM10" s="113" t="s">
        <v>356</v>
      </c>
      <c r="AN10" s="113"/>
      <c r="AO10" s="113" t="s">
        <v>356</v>
      </c>
      <c r="AP10" s="113" t="s">
        <v>356</v>
      </c>
      <c r="AQ10" s="113"/>
      <c r="AR10" s="113" t="s">
        <v>356</v>
      </c>
      <c r="AS10" s="113" t="s">
        <v>356</v>
      </c>
    </row>
    <row r="11" spans="1:45" s="11" customFormat="1" ht="25.5">
      <c r="A11" s="121" t="s">
        <v>755</v>
      </c>
      <c r="B11" s="67" t="s">
        <v>214</v>
      </c>
      <c r="C11" s="68" t="s">
        <v>276</v>
      </c>
      <c r="D11" s="28" t="s">
        <v>356</v>
      </c>
      <c r="E11" s="28" t="s">
        <v>356</v>
      </c>
      <c r="F11" s="28" t="s">
        <v>356</v>
      </c>
      <c r="G11" s="28" t="s">
        <v>356</v>
      </c>
      <c r="H11" s="28" t="s">
        <v>356</v>
      </c>
      <c r="I11" s="113" t="s">
        <v>356</v>
      </c>
      <c r="J11" s="113" t="s">
        <v>356</v>
      </c>
      <c r="K11" s="113" t="s">
        <v>356</v>
      </c>
      <c r="L11" s="113" t="s">
        <v>356</v>
      </c>
      <c r="M11" s="113"/>
      <c r="N11" s="113"/>
      <c r="O11" s="113"/>
      <c r="P11" s="113"/>
      <c r="Q11" s="113" t="s">
        <v>356</v>
      </c>
      <c r="R11" s="113" t="s">
        <v>356</v>
      </c>
      <c r="S11" s="113" t="s">
        <v>356</v>
      </c>
      <c r="T11" s="113" t="s">
        <v>356</v>
      </c>
      <c r="U11" s="113" t="s">
        <v>356</v>
      </c>
      <c r="V11" s="113" t="s">
        <v>356</v>
      </c>
      <c r="W11" s="113" t="s">
        <v>356</v>
      </c>
      <c r="X11" s="113" t="s">
        <v>356</v>
      </c>
      <c r="Y11" s="113" t="s">
        <v>356</v>
      </c>
      <c r="Z11" s="113" t="s">
        <v>356</v>
      </c>
      <c r="AA11" s="113" t="s">
        <v>356</v>
      </c>
      <c r="AB11" s="113" t="s">
        <v>356</v>
      </c>
      <c r="AC11" s="113" t="s">
        <v>356</v>
      </c>
      <c r="AD11" s="113" t="s">
        <v>356</v>
      </c>
      <c r="AE11" s="113" t="s">
        <v>356</v>
      </c>
      <c r="AF11" s="113" t="s">
        <v>356</v>
      </c>
      <c r="AG11" s="113" t="s">
        <v>356</v>
      </c>
      <c r="AH11" s="113" t="s">
        <v>356</v>
      </c>
      <c r="AI11" s="113" t="s">
        <v>356</v>
      </c>
      <c r="AJ11" s="113" t="s">
        <v>356</v>
      </c>
      <c r="AK11" s="113" t="s">
        <v>356</v>
      </c>
      <c r="AL11" s="113" t="s">
        <v>356</v>
      </c>
      <c r="AM11" s="113" t="s">
        <v>356</v>
      </c>
      <c r="AN11" s="113" t="s">
        <v>356</v>
      </c>
      <c r="AO11" s="113" t="s">
        <v>356</v>
      </c>
      <c r="AP11" s="113" t="s">
        <v>356</v>
      </c>
      <c r="AQ11" s="113" t="s">
        <v>356</v>
      </c>
      <c r="AR11" s="113" t="s">
        <v>356</v>
      </c>
      <c r="AS11" s="113" t="s">
        <v>356</v>
      </c>
    </row>
    <row r="12" spans="1:45" s="11" customFormat="1" ht="12.75">
      <c r="A12" s="121" t="s">
        <v>756</v>
      </c>
      <c r="B12" s="67" t="s">
        <v>215</v>
      </c>
      <c r="C12" s="68" t="s">
        <v>217</v>
      </c>
      <c r="D12" s="28" t="s">
        <v>356</v>
      </c>
      <c r="E12" s="28"/>
      <c r="F12" s="28"/>
      <c r="G12" s="28"/>
      <c r="H12" s="28"/>
      <c r="I12" s="113"/>
      <c r="J12" s="113" t="s">
        <v>356</v>
      </c>
      <c r="K12" s="113"/>
      <c r="L12" s="113"/>
      <c r="M12" s="113" t="s">
        <v>356</v>
      </c>
      <c r="N12" s="113" t="s">
        <v>356</v>
      </c>
      <c r="O12" s="113" t="s">
        <v>356</v>
      </c>
      <c r="P12" s="113" t="s">
        <v>356</v>
      </c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 t="s">
        <v>356</v>
      </c>
      <c r="AB12" s="113"/>
      <c r="AC12" s="113"/>
      <c r="AD12" s="113"/>
      <c r="AE12" s="113"/>
      <c r="AF12" s="113" t="s">
        <v>356</v>
      </c>
      <c r="AG12" s="113" t="s">
        <v>356</v>
      </c>
      <c r="AH12" s="113" t="s">
        <v>356</v>
      </c>
      <c r="AI12" s="113" t="s">
        <v>356</v>
      </c>
      <c r="AJ12" s="113"/>
      <c r="AK12" s="113"/>
      <c r="AL12" s="113"/>
      <c r="AM12" s="113" t="s">
        <v>356</v>
      </c>
      <c r="AN12" s="113" t="s">
        <v>356</v>
      </c>
      <c r="AO12" s="113" t="s">
        <v>356</v>
      </c>
      <c r="AP12" s="113"/>
      <c r="AQ12" s="113"/>
      <c r="AR12" s="113"/>
      <c r="AS12" s="113" t="s">
        <v>356</v>
      </c>
    </row>
    <row r="13" spans="1:45" s="11" customFormat="1" ht="25.5">
      <c r="A13" s="121" t="s">
        <v>757</v>
      </c>
      <c r="B13" s="67" t="s">
        <v>216</v>
      </c>
      <c r="C13" s="68" t="s">
        <v>218</v>
      </c>
      <c r="D13" s="28"/>
      <c r="E13" s="28"/>
      <c r="F13" s="28" t="s">
        <v>356</v>
      </c>
      <c r="G13" s="28" t="s">
        <v>356</v>
      </c>
      <c r="H13" s="28" t="s">
        <v>356</v>
      </c>
      <c r="I13" s="113" t="s">
        <v>356</v>
      </c>
      <c r="J13" s="113"/>
      <c r="K13" s="113"/>
      <c r="L13" s="113" t="s">
        <v>356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 t="s">
        <v>356</v>
      </c>
      <c r="Z13" s="113" t="s">
        <v>356</v>
      </c>
      <c r="AA13" s="113"/>
      <c r="AB13" s="113"/>
      <c r="AC13" s="113"/>
      <c r="AD13" s="113"/>
      <c r="AE13" s="113" t="s">
        <v>356</v>
      </c>
      <c r="AF13" s="113" t="s">
        <v>356</v>
      </c>
      <c r="AG13" s="113" t="s">
        <v>356</v>
      </c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</row>
    <row r="14" spans="1:45" ht="25.5">
      <c r="A14" s="121" t="s">
        <v>757</v>
      </c>
      <c r="B14" s="67" t="s">
        <v>220</v>
      </c>
      <c r="C14" s="68" t="s">
        <v>219</v>
      </c>
      <c r="D14" s="27"/>
      <c r="E14" s="27"/>
      <c r="F14" s="27" t="s">
        <v>356</v>
      </c>
      <c r="G14" s="27" t="s">
        <v>356</v>
      </c>
      <c r="H14" s="27" t="s">
        <v>356</v>
      </c>
      <c r="I14" s="114" t="s">
        <v>356</v>
      </c>
      <c r="J14" s="114"/>
      <c r="K14" s="114"/>
      <c r="L14" s="114"/>
      <c r="M14" s="114"/>
      <c r="N14" s="114" t="s">
        <v>356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 t="s">
        <v>356</v>
      </c>
      <c r="Z14" s="114" t="s">
        <v>356</v>
      </c>
      <c r="AA14" s="114" t="s">
        <v>356</v>
      </c>
      <c r="AB14" s="114"/>
      <c r="AC14" s="114"/>
      <c r="AD14" s="114"/>
      <c r="AE14" s="114" t="s">
        <v>356</v>
      </c>
      <c r="AF14" s="114" t="s">
        <v>356</v>
      </c>
      <c r="AG14" s="114" t="s">
        <v>356</v>
      </c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</row>
    <row r="15" spans="1:45" ht="25.5">
      <c r="A15" s="121" t="s">
        <v>757</v>
      </c>
      <c r="B15" s="67" t="s">
        <v>221</v>
      </c>
      <c r="C15" s="68" t="s">
        <v>224</v>
      </c>
      <c r="D15" s="27"/>
      <c r="E15" s="27"/>
      <c r="F15" s="27" t="s">
        <v>356</v>
      </c>
      <c r="G15" s="27" t="s">
        <v>356</v>
      </c>
      <c r="H15" s="27" t="s">
        <v>356</v>
      </c>
      <c r="I15" s="114" t="s">
        <v>356</v>
      </c>
      <c r="J15" s="114"/>
      <c r="K15" s="114"/>
      <c r="L15" s="114" t="s">
        <v>356</v>
      </c>
      <c r="M15" s="114" t="s">
        <v>356</v>
      </c>
      <c r="N15" s="114" t="s">
        <v>356</v>
      </c>
      <c r="O15" s="114" t="s">
        <v>356</v>
      </c>
      <c r="P15" s="114" t="s">
        <v>356</v>
      </c>
      <c r="Q15" s="114"/>
      <c r="R15" s="114"/>
      <c r="S15" s="114"/>
      <c r="T15" s="114"/>
      <c r="U15" s="114"/>
      <c r="V15" s="114"/>
      <c r="W15" s="114"/>
      <c r="X15" s="114"/>
      <c r="Y15" s="114" t="s">
        <v>356</v>
      </c>
      <c r="Z15" s="114" t="s">
        <v>356</v>
      </c>
      <c r="AA15" s="114" t="s">
        <v>356</v>
      </c>
      <c r="AB15" s="114"/>
      <c r="AC15" s="114"/>
      <c r="AD15" s="114"/>
      <c r="AE15" s="114" t="s">
        <v>356</v>
      </c>
      <c r="AF15" s="114" t="s">
        <v>356</v>
      </c>
      <c r="AG15" s="114" t="s">
        <v>356</v>
      </c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</row>
    <row r="16" spans="1:45" ht="25.5">
      <c r="A16" s="121" t="s">
        <v>757</v>
      </c>
      <c r="B16" s="67" t="s">
        <v>223</v>
      </c>
      <c r="C16" s="68" t="s">
        <v>222</v>
      </c>
      <c r="D16" s="27"/>
      <c r="E16" s="27"/>
      <c r="F16" s="27" t="s">
        <v>356</v>
      </c>
      <c r="G16" s="27" t="s">
        <v>356</v>
      </c>
      <c r="H16" s="27" t="s">
        <v>356</v>
      </c>
      <c r="I16" s="114" t="s">
        <v>356</v>
      </c>
      <c r="J16" s="114"/>
      <c r="K16" s="114"/>
      <c r="L16" s="114" t="s">
        <v>356</v>
      </c>
      <c r="M16" s="114" t="s">
        <v>356</v>
      </c>
      <c r="N16" s="114" t="s">
        <v>356</v>
      </c>
      <c r="O16" s="114" t="s">
        <v>356</v>
      </c>
      <c r="P16" s="114" t="s">
        <v>356</v>
      </c>
      <c r="Q16" s="114"/>
      <c r="R16" s="114"/>
      <c r="S16" s="114"/>
      <c r="T16" s="114"/>
      <c r="U16" s="114"/>
      <c r="V16" s="114"/>
      <c r="W16" s="114"/>
      <c r="X16" s="114"/>
      <c r="Y16" s="114" t="s">
        <v>356</v>
      </c>
      <c r="Z16" s="114" t="s">
        <v>356</v>
      </c>
      <c r="AA16" s="114" t="s">
        <v>356</v>
      </c>
      <c r="AB16" s="114"/>
      <c r="AC16" s="114"/>
      <c r="AD16" s="114"/>
      <c r="AE16" s="114" t="s">
        <v>356</v>
      </c>
      <c r="AF16" s="114" t="s">
        <v>356</v>
      </c>
      <c r="AG16" s="114" t="s">
        <v>356</v>
      </c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</row>
    <row r="17" spans="1:45" s="11" customFormat="1" ht="25.5">
      <c r="A17" s="121" t="s">
        <v>757</v>
      </c>
      <c r="B17" s="26" t="s">
        <v>195</v>
      </c>
      <c r="C17" s="83" t="s">
        <v>196</v>
      </c>
      <c r="D17" s="28"/>
      <c r="E17" s="28"/>
      <c r="F17" s="28"/>
      <c r="G17" s="28"/>
      <c r="H17" s="28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 t="s">
        <v>356</v>
      </c>
      <c r="Z17" s="113" t="s">
        <v>356</v>
      </c>
      <c r="AA17" s="113"/>
      <c r="AB17" s="113"/>
      <c r="AC17" s="113"/>
      <c r="AD17" s="113"/>
      <c r="AE17" s="113" t="s">
        <v>356</v>
      </c>
      <c r="AF17" s="113" t="s">
        <v>356</v>
      </c>
      <c r="AG17" s="113" t="s">
        <v>356</v>
      </c>
      <c r="AH17" s="113"/>
      <c r="AI17" s="113"/>
      <c r="AJ17" s="113" t="s">
        <v>356</v>
      </c>
      <c r="AK17" s="113"/>
      <c r="AL17" s="113"/>
      <c r="AM17" s="113"/>
      <c r="AN17" s="113"/>
      <c r="AO17" s="113"/>
      <c r="AP17" s="113" t="s">
        <v>356</v>
      </c>
      <c r="AQ17" s="113"/>
      <c r="AR17" s="113"/>
      <c r="AS17" s="113"/>
    </row>
    <row r="18" spans="1:45" ht="25.5">
      <c r="A18" s="120" t="s">
        <v>759</v>
      </c>
      <c r="B18" s="25" t="s">
        <v>197</v>
      </c>
      <c r="C18" s="69" t="s">
        <v>198</v>
      </c>
      <c r="D18" s="27"/>
      <c r="E18" s="27"/>
      <c r="F18" s="27"/>
      <c r="G18" s="27"/>
      <c r="H18" s="27"/>
      <c r="I18" s="114"/>
      <c r="J18" s="114"/>
      <c r="K18" s="114" t="s">
        <v>356</v>
      </c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 t="s">
        <v>356</v>
      </c>
      <c r="Z18" s="114" t="s">
        <v>356</v>
      </c>
      <c r="AA18" s="114"/>
      <c r="AB18" s="114"/>
      <c r="AC18" s="114"/>
      <c r="AD18" s="114"/>
      <c r="AE18" s="114" t="s">
        <v>356</v>
      </c>
      <c r="AF18" s="114" t="s">
        <v>356</v>
      </c>
      <c r="AG18" s="114" t="s">
        <v>356</v>
      </c>
      <c r="AH18" s="114"/>
      <c r="AI18" s="114"/>
      <c r="AJ18" s="114" t="s">
        <v>356</v>
      </c>
      <c r="AK18" s="114" t="s">
        <v>356</v>
      </c>
      <c r="AL18" s="114" t="s">
        <v>356</v>
      </c>
      <c r="AM18" s="114"/>
      <c r="AN18" s="114"/>
      <c r="AO18" s="114"/>
      <c r="AP18" s="114" t="s">
        <v>356</v>
      </c>
      <c r="AQ18" s="114" t="s">
        <v>356</v>
      </c>
      <c r="AR18" s="114" t="s">
        <v>356</v>
      </c>
      <c r="AS18" s="114"/>
    </row>
    <row r="19" spans="1:45" ht="12.75">
      <c r="A19" s="120" t="s">
        <v>758</v>
      </c>
      <c r="B19" s="25" t="s">
        <v>199</v>
      </c>
      <c r="C19" s="69" t="s">
        <v>200</v>
      </c>
      <c r="D19" s="27"/>
      <c r="E19" s="27"/>
      <c r="F19" s="27"/>
      <c r="G19" s="27"/>
      <c r="H19" s="27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 t="s">
        <v>356</v>
      </c>
      <c r="Z19" s="114"/>
      <c r="AA19" s="114" t="s">
        <v>356</v>
      </c>
      <c r="AB19" s="114"/>
      <c r="AC19" s="114"/>
      <c r="AD19" s="114"/>
      <c r="AE19" s="114" t="s">
        <v>356</v>
      </c>
      <c r="AF19" s="114" t="s">
        <v>356</v>
      </c>
      <c r="AG19" s="114" t="s">
        <v>356</v>
      </c>
      <c r="AH19" s="114"/>
      <c r="AI19" s="114"/>
      <c r="AJ19" s="114" t="s">
        <v>356</v>
      </c>
      <c r="AK19" s="114"/>
      <c r="AL19" s="114"/>
      <c r="AM19" s="114" t="s">
        <v>356</v>
      </c>
      <c r="AN19" s="114"/>
      <c r="AO19" s="114"/>
      <c r="AP19" s="114" t="s">
        <v>356</v>
      </c>
      <c r="AQ19" s="114"/>
      <c r="AR19" s="114"/>
      <c r="AS19" s="114"/>
    </row>
    <row r="20" spans="1:45" s="11" customFormat="1" ht="25.5">
      <c r="A20" s="121" t="s">
        <v>762</v>
      </c>
      <c r="B20" s="26" t="s">
        <v>227</v>
      </c>
      <c r="C20" s="83" t="s">
        <v>229</v>
      </c>
      <c r="D20" s="28"/>
      <c r="E20" s="28"/>
      <c r="F20" s="28"/>
      <c r="G20" s="28"/>
      <c r="H20" s="28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 t="s">
        <v>356</v>
      </c>
      <c r="W20" s="113" t="s">
        <v>356</v>
      </c>
      <c r="X20" s="113" t="s">
        <v>356</v>
      </c>
      <c r="Y20" s="113" t="s">
        <v>356</v>
      </c>
      <c r="Z20" s="113" t="s">
        <v>356</v>
      </c>
      <c r="AA20" s="113" t="s">
        <v>356</v>
      </c>
      <c r="AB20" s="113" t="s">
        <v>356</v>
      </c>
      <c r="AC20" s="113" t="s">
        <v>356</v>
      </c>
      <c r="AD20" s="113" t="s">
        <v>356</v>
      </c>
      <c r="AE20" s="113" t="s">
        <v>356</v>
      </c>
      <c r="AF20" s="113" t="s">
        <v>356</v>
      </c>
      <c r="AG20" s="113" t="s">
        <v>356</v>
      </c>
      <c r="AH20" s="113"/>
      <c r="AI20" s="113" t="s">
        <v>356</v>
      </c>
      <c r="AJ20" s="113" t="s">
        <v>356</v>
      </c>
      <c r="AK20" s="113" t="s">
        <v>356</v>
      </c>
      <c r="AL20" s="113" t="s">
        <v>356</v>
      </c>
      <c r="AM20" s="113" t="s">
        <v>356</v>
      </c>
      <c r="AN20" s="113"/>
      <c r="AO20" s="113"/>
      <c r="AP20" s="113"/>
      <c r="AQ20" s="113"/>
      <c r="AR20" s="113"/>
      <c r="AS20" s="113"/>
    </row>
    <row r="21" spans="1:45" ht="25.5">
      <c r="A21" s="121" t="s">
        <v>762</v>
      </c>
      <c r="B21" s="25" t="s">
        <v>228</v>
      </c>
      <c r="C21" s="69" t="s">
        <v>230</v>
      </c>
      <c r="D21" s="27"/>
      <c r="E21" s="27"/>
      <c r="F21" s="27"/>
      <c r="G21" s="27"/>
      <c r="H21" s="27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 t="s">
        <v>356</v>
      </c>
      <c r="Y21" s="114" t="s">
        <v>356</v>
      </c>
      <c r="Z21" s="114" t="s">
        <v>356</v>
      </c>
      <c r="AA21" s="114" t="s">
        <v>356</v>
      </c>
      <c r="AB21" s="114" t="s">
        <v>356</v>
      </c>
      <c r="AC21" s="114" t="s">
        <v>356</v>
      </c>
      <c r="AD21" s="114" t="s">
        <v>356</v>
      </c>
      <c r="AE21" s="114" t="s">
        <v>356</v>
      </c>
      <c r="AF21" s="114" t="s">
        <v>356</v>
      </c>
      <c r="AG21" s="114" t="s">
        <v>356</v>
      </c>
      <c r="AH21" s="114" t="s">
        <v>356</v>
      </c>
      <c r="AI21" s="114" t="s">
        <v>356</v>
      </c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</row>
    <row r="22" spans="1:45" s="11" customFormat="1" ht="12.75">
      <c r="A22" s="121" t="s">
        <v>739</v>
      </c>
      <c r="B22" s="26" t="s">
        <v>234</v>
      </c>
      <c r="C22" s="83" t="s">
        <v>246</v>
      </c>
      <c r="D22" s="28" t="s">
        <v>356</v>
      </c>
      <c r="E22" s="28" t="s">
        <v>356</v>
      </c>
      <c r="F22" s="28" t="s">
        <v>356</v>
      </c>
      <c r="G22" s="28" t="s">
        <v>356</v>
      </c>
      <c r="H22" s="28" t="s">
        <v>356</v>
      </c>
      <c r="I22" s="113" t="s">
        <v>356</v>
      </c>
      <c r="J22" s="113" t="s">
        <v>356</v>
      </c>
      <c r="K22" s="113" t="s">
        <v>356</v>
      </c>
      <c r="L22" s="113" t="s">
        <v>356</v>
      </c>
      <c r="M22" s="113"/>
      <c r="N22" s="113"/>
      <c r="O22" s="113"/>
      <c r="P22" s="113"/>
      <c r="Q22" s="113" t="s">
        <v>356</v>
      </c>
      <c r="R22" s="113" t="s">
        <v>356</v>
      </c>
      <c r="S22" s="113" t="s">
        <v>356</v>
      </c>
      <c r="T22" s="113" t="s">
        <v>356</v>
      </c>
      <c r="U22" s="113" t="s">
        <v>356</v>
      </c>
      <c r="V22" s="113" t="s">
        <v>356</v>
      </c>
      <c r="W22" s="113" t="s">
        <v>356</v>
      </c>
      <c r="X22" s="113" t="s">
        <v>356</v>
      </c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</row>
    <row r="23" spans="1:45" ht="12.75">
      <c r="A23" s="120" t="s">
        <v>749</v>
      </c>
      <c r="B23" s="25" t="s">
        <v>236</v>
      </c>
      <c r="C23" s="69" t="s">
        <v>247</v>
      </c>
      <c r="D23" s="27"/>
      <c r="E23" s="27"/>
      <c r="F23" s="27"/>
      <c r="G23" s="27"/>
      <c r="H23" s="27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 t="s">
        <v>356</v>
      </c>
      <c r="Z23" s="114" t="s">
        <v>356</v>
      </c>
      <c r="AA23" s="114" t="s">
        <v>356</v>
      </c>
      <c r="AB23" s="114" t="s">
        <v>356</v>
      </c>
      <c r="AC23" s="114" t="s">
        <v>356</v>
      </c>
      <c r="AD23" s="114" t="s">
        <v>356</v>
      </c>
      <c r="AE23" s="114" t="s">
        <v>356</v>
      </c>
      <c r="AF23" s="114" t="s">
        <v>356</v>
      </c>
      <c r="AG23" s="114" t="s">
        <v>356</v>
      </c>
      <c r="AH23" s="114" t="s">
        <v>356</v>
      </c>
      <c r="AI23" s="114" t="s">
        <v>356</v>
      </c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</row>
    <row r="24" spans="1:45" s="11" customFormat="1" ht="25.5">
      <c r="A24" s="121" t="s">
        <v>755</v>
      </c>
      <c r="B24" s="26" t="s">
        <v>248</v>
      </c>
      <c r="C24" s="83" t="s">
        <v>266</v>
      </c>
      <c r="D24" s="28" t="s">
        <v>356</v>
      </c>
      <c r="E24" s="28" t="s">
        <v>356</v>
      </c>
      <c r="F24" s="28" t="s">
        <v>356</v>
      </c>
      <c r="G24" s="28" t="s">
        <v>356</v>
      </c>
      <c r="H24" s="28" t="s">
        <v>356</v>
      </c>
      <c r="I24" s="113" t="s">
        <v>356</v>
      </c>
      <c r="J24" s="113" t="s">
        <v>356</v>
      </c>
      <c r="K24" s="113" t="s">
        <v>356</v>
      </c>
      <c r="L24" s="113" t="s">
        <v>356</v>
      </c>
      <c r="M24" s="113" t="s">
        <v>356</v>
      </c>
      <c r="N24" s="113" t="s">
        <v>356</v>
      </c>
      <c r="O24" s="113" t="s">
        <v>356</v>
      </c>
      <c r="P24" s="113" t="s">
        <v>356</v>
      </c>
      <c r="Q24" s="113" t="s">
        <v>356</v>
      </c>
      <c r="R24" s="113" t="s">
        <v>356</v>
      </c>
      <c r="S24" s="113" t="s">
        <v>356</v>
      </c>
      <c r="T24" s="113" t="s">
        <v>356</v>
      </c>
      <c r="U24" s="113" t="s">
        <v>356</v>
      </c>
      <c r="V24" s="113" t="s">
        <v>356</v>
      </c>
      <c r="W24" s="113" t="s">
        <v>356</v>
      </c>
      <c r="X24" s="113" t="s">
        <v>356</v>
      </c>
      <c r="Y24" s="113" t="s">
        <v>356</v>
      </c>
      <c r="Z24" s="113" t="s">
        <v>356</v>
      </c>
      <c r="AA24" s="113" t="s">
        <v>356</v>
      </c>
      <c r="AB24" s="113" t="s">
        <v>356</v>
      </c>
      <c r="AC24" s="113" t="s">
        <v>356</v>
      </c>
      <c r="AD24" s="113" t="s">
        <v>356</v>
      </c>
      <c r="AE24" s="113" t="s">
        <v>356</v>
      </c>
      <c r="AF24" s="113" t="s">
        <v>356</v>
      </c>
      <c r="AG24" s="113" t="s">
        <v>356</v>
      </c>
      <c r="AH24" s="113" t="s">
        <v>356</v>
      </c>
      <c r="AI24" s="113" t="s">
        <v>356</v>
      </c>
      <c r="AJ24" s="113" t="s">
        <v>356</v>
      </c>
      <c r="AK24" s="113" t="s">
        <v>356</v>
      </c>
      <c r="AL24" s="113" t="s">
        <v>356</v>
      </c>
      <c r="AM24" s="113" t="s">
        <v>356</v>
      </c>
      <c r="AN24" s="113" t="s">
        <v>356</v>
      </c>
      <c r="AO24" s="113" t="s">
        <v>356</v>
      </c>
      <c r="AP24" s="113" t="s">
        <v>356</v>
      </c>
      <c r="AQ24" s="113" t="s">
        <v>356</v>
      </c>
      <c r="AR24" s="113" t="s">
        <v>356</v>
      </c>
      <c r="AS24" s="113" t="s">
        <v>356</v>
      </c>
    </row>
    <row r="25" spans="1:45" s="11" customFormat="1" ht="12.75" hidden="1">
      <c r="A25" s="121"/>
      <c r="B25" s="26" t="s">
        <v>268</v>
      </c>
      <c r="C25" s="83" t="s">
        <v>235</v>
      </c>
      <c r="D25" s="28"/>
      <c r="E25" s="28"/>
      <c r="F25" s="28"/>
      <c r="G25" s="28"/>
      <c r="H25" s="28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 t="s">
        <v>356</v>
      </c>
      <c r="Z25" s="113" t="s">
        <v>356</v>
      </c>
      <c r="AA25" s="113" t="s">
        <v>356</v>
      </c>
      <c r="AB25" s="113"/>
      <c r="AC25" s="113"/>
      <c r="AD25" s="113" t="s">
        <v>356</v>
      </c>
      <c r="AE25" s="113" t="s">
        <v>356</v>
      </c>
      <c r="AF25" s="113" t="s">
        <v>356</v>
      </c>
      <c r="AG25" s="113" t="s">
        <v>356</v>
      </c>
      <c r="AH25" s="113" t="s">
        <v>356</v>
      </c>
      <c r="AI25" s="113" t="s">
        <v>356</v>
      </c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</row>
    <row r="26" spans="1:45" ht="12.75" hidden="1">
      <c r="A26" s="120"/>
      <c r="B26" s="25" t="s">
        <v>269</v>
      </c>
      <c r="C26" s="69" t="s">
        <v>237</v>
      </c>
      <c r="D26" s="27"/>
      <c r="E26" s="27"/>
      <c r="F26" s="27"/>
      <c r="G26" s="27"/>
      <c r="H26" s="27"/>
      <c r="I26" s="114"/>
      <c r="J26" s="114" t="s">
        <v>356</v>
      </c>
      <c r="K26" s="114" t="s">
        <v>356</v>
      </c>
      <c r="L26" s="114" t="s">
        <v>356</v>
      </c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 t="s">
        <v>356</v>
      </c>
      <c r="AK26" s="114" t="s">
        <v>356</v>
      </c>
      <c r="AL26" s="114" t="s">
        <v>356</v>
      </c>
      <c r="AM26" s="114" t="s">
        <v>356</v>
      </c>
      <c r="AN26" s="114" t="s">
        <v>356</v>
      </c>
      <c r="AO26" s="114" t="s">
        <v>356</v>
      </c>
      <c r="AP26" s="114" t="s">
        <v>356</v>
      </c>
      <c r="AQ26" s="114" t="s">
        <v>356</v>
      </c>
      <c r="AR26" s="114" t="s">
        <v>356</v>
      </c>
      <c r="AS26" s="114" t="s">
        <v>356</v>
      </c>
    </row>
    <row r="27" spans="1:45" ht="12.75">
      <c r="A27" s="120" t="s">
        <v>738</v>
      </c>
      <c r="B27" s="25" t="s">
        <v>270</v>
      </c>
      <c r="C27" s="69" t="s">
        <v>238</v>
      </c>
      <c r="D27" s="27"/>
      <c r="E27" s="27"/>
      <c r="F27" s="27"/>
      <c r="G27" s="27"/>
      <c r="H27" s="27"/>
      <c r="I27" s="114"/>
      <c r="J27" s="114"/>
      <c r="K27" s="114"/>
      <c r="L27" s="114"/>
      <c r="M27" s="114"/>
      <c r="N27" s="114"/>
      <c r="O27" s="114"/>
      <c r="P27" s="114"/>
      <c r="Q27" s="114" t="s">
        <v>356</v>
      </c>
      <c r="R27" s="114"/>
      <c r="S27" s="114"/>
      <c r="T27" s="114" t="s">
        <v>356</v>
      </c>
      <c r="U27" s="114" t="s">
        <v>356</v>
      </c>
      <c r="V27" s="114"/>
      <c r="W27" s="114" t="s">
        <v>356</v>
      </c>
      <c r="X27" s="114" t="s">
        <v>356</v>
      </c>
      <c r="Y27" s="114"/>
      <c r="Z27" s="114"/>
      <c r="AA27" s="114"/>
      <c r="AB27" s="114" t="s">
        <v>356</v>
      </c>
      <c r="AC27" s="114" t="s">
        <v>356</v>
      </c>
      <c r="AD27" s="114" t="s">
        <v>356</v>
      </c>
      <c r="AE27" s="114" t="s">
        <v>356</v>
      </c>
      <c r="AF27" s="114" t="s">
        <v>356</v>
      </c>
      <c r="AG27" s="114" t="s">
        <v>356</v>
      </c>
      <c r="AH27" s="114" t="s">
        <v>356</v>
      </c>
      <c r="AI27" s="114" t="s">
        <v>356</v>
      </c>
      <c r="AJ27" s="114"/>
      <c r="AK27" s="114"/>
      <c r="AL27" s="114"/>
      <c r="AM27" s="114"/>
      <c r="AN27" s="114"/>
      <c r="AO27" s="114"/>
      <c r="AP27" s="114"/>
      <c r="AQ27" s="114" t="s">
        <v>356</v>
      </c>
      <c r="AR27" s="114" t="s">
        <v>356</v>
      </c>
      <c r="AS27" s="114" t="s">
        <v>356</v>
      </c>
    </row>
    <row r="28" spans="1:45" s="11" customFormat="1" ht="12.75" hidden="1">
      <c r="A28" s="121"/>
      <c r="B28" s="26" t="s">
        <v>271</v>
      </c>
      <c r="C28" s="83" t="s">
        <v>239</v>
      </c>
      <c r="D28" s="28"/>
      <c r="E28" s="28"/>
      <c r="F28" s="28"/>
      <c r="G28" s="28"/>
      <c r="H28" s="28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 t="s">
        <v>356</v>
      </c>
      <c r="AN28" s="113"/>
      <c r="AO28" s="113"/>
      <c r="AP28" s="113"/>
      <c r="AQ28" s="113"/>
      <c r="AR28" s="113"/>
      <c r="AS28" s="113" t="s">
        <v>356</v>
      </c>
    </row>
    <row r="29" spans="1:45" ht="12.75" hidden="1">
      <c r="A29" s="120"/>
      <c r="B29" s="25" t="s">
        <v>272</v>
      </c>
      <c r="C29" s="69" t="s">
        <v>241</v>
      </c>
      <c r="D29" s="27"/>
      <c r="E29" s="27"/>
      <c r="F29" s="27"/>
      <c r="G29" s="27"/>
      <c r="H29" s="27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 t="s">
        <v>356</v>
      </c>
      <c r="AM29" s="114"/>
      <c r="AN29" s="114"/>
      <c r="AO29" s="114"/>
      <c r="AP29" s="114"/>
      <c r="AQ29" s="114" t="s">
        <v>356</v>
      </c>
      <c r="AR29" s="114" t="s">
        <v>356</v>
      </c>
      <c r="AS29" s="114"/>
    </row>
    <row r="30" spans="1:45" ht="12.75" hidden="1">
      <c r="A30" s="120"/>
      <c r="B30" s="25" t="s">
        <v>273</v>
      </c>
      <c r="C30" s="69" t="s">
        <v>242</v>
      </c>
      <c r="D30" s="27"/>
      <c r="E30" s="27"/>
      <c r="F30" s="27"/>
      <c r="G30" s="27"/>
      <c r="H30" s="27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 t="s">
        <v>356</v>
      </c>
      <c r="Z30" s="114" t="s">
        <v>356</v>
      </c>
      <c r="AA30" s="114" t="s">
        <v>356</v>
      </c>
      <c r="AB30" s="114" t="s">
        <v>356</v>
      </c>
      <c r="AC30" s="114" t="s">
        <v>356</v>
      </c>
      <c r="AD30" s="114" t="s">
        <v>356</v>
      </c>
      <c r="AE30" s="114" t="s">
        <v>356</v>
      </c>
      <c r="AF30" s="114"/>
      <c r="AG30" s="114"/>
      <c r="AH30" s="114" t="s">
        <v>356</v>
      </c>
      <c r="AI30" s="114" t="s">
        <v>356</v>
      </c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</row>
    <row r="31" spans="1:45" ht="12.75" hidden="1">
      <c r="A31" s="120"/>
      <c r="B31" s="25" t="s">
        <v>274</v>
      </c>
      <c r="C31" s="69" t="s">
        <v>243</v>
      </c>
      <c r="D31" s="27"/>
      <c r="E31" s="27"/>
      <c r="F31" s="27"/>
      <c r="G31" s="27"/>
      <c r="H31" s="27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 t="s">
        <v>356</v>
      </c>
      <c r="Z31" s="114" t="s">
        <v>356</v>
      </c>
      <c r="AA31" s="114" t="s">
        <v>356</v>
      </c>
      <c r="AB31" s="114" t="s">
        <v>356</v>
      </c>
      <c r="AC31" s="114" t="s">
        <v>356</v>
      </c>
      <c r="AD31" s="114" t="s">
        <v>356</v>
      </c>
      <c r="AE31" s="114" t="s">
        <v>356</v>
      </c>
      <c r="AF31" s="114" t="s">
        <v>356</v>
      </c>
      <c r="AG31" s="114" t="s">
        <v>356</v>
      </c>
      <c r="AH31" s="114" t="s">
        <v>356</v>
      </c>
      <c r="AI31" s="114" t="s">
        <v>356</v>
      </c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</row>
    <row r="32" spans="1:45" ht="12.75" hidden="1">
      <c r="A32" s="120"/>
      <c r="B32" s="25" t="s">
        <v>275</v>
      </c>
      <c r="C32" s="69" t="s">
        <v>249</v>
      </c>
      <c r="D32" s="27"/>
      <c r="E32" s="27"/>
      <c r="F32" s="27"/>
      <c r="G32" s="27"/>
      <c r="H32" s="27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 t="s">
        <v>356</v>
      </c>
      <c r="Z32" s="114" t="s">
        <v>356</v>
      </c>
      <c r="AA32" s="114" t="s">
        <v>356</v>
      </c>
      <c r="AB32" s="114" t="s">
        <v>356</v>
      </c>
      <c r="AC32" s="114" t="s">
        <v>356</v>
      </c>
      <c r="AD32" s="114" t="s">
        <v>356</v>
      </c>
      <c r="AE32" s="114" t="s">
        <v>356</v>
      </c>
      <c r="AF32" s="114" t="s">
        <v>356</v>
      </c>
      <c r="AG32" s="114" t="s">
        <v>356</v>
      </c>
      <c r="AH32" s="114" t="s">
        <v>356</v>
      </c>
      <c r="AI32" s="114" t="s">
        <v>356</v>
      </c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</row>
    <row r="33" spans="1:45" ht="12.75">
      <c r="A33" s="120" t="s">
        <v>763</v>
      </c>
      <c r="B33" s="25" t="s">
        <v>580</v>
      </c>
      <c r="C33" s="69" t="s">
        <v>586</v>
      </c>
      <c r="D33" s="27"/>
      <c r="E33" s="27"/>
      <c r="F33" s="27"/>
      <c r="G33" s="27"/>
      <c r="H33" s="27"/>
      <c r="I33" s="114"/>
      <c r="J33" s="114" t="s">
        <v>356</v>
      </c>
      <c r="K33" s="114" t="s">
        <v>356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 t="s">
        <v>356</v>
      </c>
      <c r="AN33" s="114" t="s">
        <v>356</v>
      </c>
      <c r="AO33" s="114"/>
      <c r="AP33" s="114"/>
      <c r="AQ33" s="114"/>
      <c r="AR33" s="114"/>
      <c r="AS33" s="114"/>
    </row>
    <row r="34" spans="1:45" s="11" customFormat="1" ht="12.75">
      <c r="A34" s="121" t="s">
        <v>764</v>
      </c>
      <c r="B34" s="25" t="s">
        <v>244</v>
      </c>
      <c r="C34" s="69" t="s">
        <v>357</v>
      </c>
      <c r="D34" s="28" t="s">
        <v>356</v>
      </c>
      <c r="E34" s="28" t="s">
        <v>356</v>
      </c>
      <c r="F34" s="28"/>
      <c r="G34" s="28"/>
      <c r="H34" s="28"/>
      <c r="I34" s="113"/>
      <c r="J34" s="113"/>
      <c r="K34" s="113"/>
      <c r="L34" s="113" t="s">
        <v>356</v>
      </c>
      <c r="M34" s="113" t="s">
        <v>356</v>
      </c>
      <c r="N34" s="113" t="s">
        <v>356</v>
      </c>
      <c r="O34" s="113" t="s">
        <v>356</v>
      </c>
      <c r="P34" s="113" t="s">
        <v>356</v>
      </c>
      <c r="Q34" s="113" t="s">
        <v>356</v>
      </c>
      <c r="R34" s="113" t="s">
        <v>356</v>
      </c>
      <c r="S34" s="113" t="s">
        <v>356</v>
      </c>
      <c r="T34" s="113" t="s">
        <v>356</v>
      </c>
      <c r="U34" s="113" t="s">
        <v>356</v>
      </c>
      <c r="V34" s="113"/>
      <c r="W34" s="113" t="s">
        <v>356</v>
      </c>
      <c r="X34" s="113" t="s">
        <v>356</v>
      </c>
      <c r="Y34" s="113" t="s">
        <v>356</v>
      </c>
      <c r="Z34" s="113" t="s">
        <v>356</v>
      </c>
      <c r="AA34" s="113" t="s">
        <v>356</v>
      </c>
      <c r="AB34" s="113" t="s">
        <v>356</v>
      </c>
      <c r="AC34" s="113" t="s">
        <v>356</v>
      </c>
      <c r="AD34" s="113" t="s">
        <v>356</v>
      </c>
      <c r="AE34" s="113" t="s">
        <v>356</v>
      </c>
      <c r="AF34" s="113" t="s">
        <v>356</v>
      </c>
      <c r="AG34" s="113" t="s">
        <v>356</v>
      </c>
      <c r="AH34" s="113" t="s">
        <v>356</v>
      </c>
      <c r="AI34" s="113" t="s">
        <v>356</v>
      </c>
      <c r="AJ34" s="113"/>
      <c r="AK34" s="113"/>
      <c r="AL34" s="113"/>
      <c r="AM34" s="113"/>
      <c r="AN34" s="113" t="s">
        <v>356</v>
      </c>
      <c r="AO34" s="113"/>
      <c r="AP34" s="113"/>
      <c r="AQ34" s="113" t="s">
        <v>356</v>
      </c>
      <c r="AR34" s="113" t="s">
        <v>356</v>
      </c>
      <c r="AS34" s="113" t="s">
        <v>356</v>
      </c>
    </row>
    <row r="35" spans="1:45" ht="12.75">
      <c r="A35" s="120" t="s">
        <v>765</v>
      </c>
      <c r="B35" s="25" t="s">
        <v>240</v>
      </c>
      <c r="C35" s="69" t="s">
        <v>278</v>
      </c>
      <c r="D35" s="27" t="s">
        <v>356</v>
      </c>
      <c r="E35" s="27" t="s">
        <v>356</v>
      </c>
      <c r="F35" s="27" t="s">
        <v>356</v>
      </c>
      <c r="G35" s="27" t="s">
        <v>356</v>
      </c>
      <c r="H35" s="27" t="s">
        <v>356</v>
      </c>
      <c r="I35" s="114" t="s">
        <v>356</v>
      </c>
      <c r="J35" s="114" t="s">
        <v>356</v>
      </c>
      <c r="K35" s="114" t="s">
        <v>356</v>
      </c>
      <c r="L35" s="114" t="s">
        <v>356</v>
      </c>
      <c r="M35" s="114" t="s">
        <v>356</v>
      </c>
      <c r="N35" s="114" t="s">
        <v>356</v>
      </c>
      <c r="O35" s="114" t="s">
        <v>356</v>
      </c>
      <c r="P35" s="114" t="s">
        <v>356</v>
      </c>
      <c r="Q35" s="114" t="s">
        <v>356</v>
      </c>
      <c r="R35" s="114" t="s">
        <v>356</v>
      </c>
      <c r="S35" s="114" t="s">
        <v>356</v>
      </c>
      <c r="T35" s="114" t="s">
        <v>356</v>
      </c>
      <c r="U35" s="114" t="s">
        <v>356</v>
      </c>
      <c r="V35" s="114" t="s">
        <v>356</v>
      </c>
      <c r="W35" s="114" t="s">
        <v>356</v>
      </c>
      <c r="X35" s="114" t="s">
        <v>356</v>
      </c>
      <c r="Y35" s="114" t="s">
        <v>356</v>
      </c>
      <c r="Z35" s="114" t="s">
        <v>356</v>
      </c>
      <c r="AA35" s="114" t="s">
        <v>356</v>
      </c>
      <c r="AB35" s="114" t="s">
        <v>356</v>
      </c>
      <c r="AC35" s="114" t="s">
        <v>356</v>
      </c>
      <c r="AD35" s="114" t="s">
        <v>356</v>
      </c>
      <c r="AE35" s="114" t="s">
        <v>356</v>
      </c>
      <c r="AF35" s="114" t="s">
        <v>356</v>
      </c>
      <c r="AG35" s="114" t="s">
        <v>356</v>
      </c>
      <c r="AH35" s="114" t="s">
        <v>356</v>
      </c>
      <c r="AI35" s="114" t="s">
        <v>356</v>
      </c>
      <c r="AJ35" s="114" t="s">
        <v>356</v>
      </c>
      <c r="AK35" s="114" t="s">
        <v>356</v>
      </c>
      <c r="AL35" s="114" t="s">
        <v>356</v>
      </c>
      <c r="AM35" s="114" t="s">
        <v>356</v>
      </c>
      <c r="AN35" s="114" t="s">
        <v>356</v>
      </c>
      <c r="AO35" s="114" t="s">
        <v>356</v>
      </c>
      <c r="AP35" s="114" t="s">
        <v>356</v>
      </c>
      <c r="AQ35" s="114" t="s">
        <v>356</v>
      </c>
      <c r="AR35" s="114" t="s">
        <v>356</v>
      </c>
      <c r="AS35" s="114" t="s">
        <v>356</v>
      </c>
    </row>
    <row r="36" spans="2:45" ht="15">
      <c r="B36"/>
      <c r="C36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</row>
    <row r="37" spans="1:45" ht="15">
      <c r="A37" s="111"/>
      <c r="B37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</row>
    <row r="38" spans="1:45" ht="12.75">
      <c r="A38" s="24" t="s">
        <v>760</v>
      </c>
      <c r="B38" s="73" t="s">
        <v>732</v>
      </c>
      <c r="C38" s="15" t="s">
        <v>750</v>
      </c>
      <c r="D38" s="326" t="s">
        <v>751</v>
      </c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</row>
    <row r="39" spans="1:26" ht="12.75">
      <c r="A39" s="292" t="s">
        <v>761</v>
      </c>
      <c r="B39" s="26" t="s">
        <v>733</v>
      </c>
      <c r="C39" s="119" t="s">
        <v>594</v>
      </c>
      <c r="D39" s="325" t="s">
        <v>621</v>
      </c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283" t="s">
        <v>754</v>
      </c>
      <c r="R39" s="281"/>
      <c r="S39" s="281"/>
      <c r="T39" s="281"/>
      <c r="U39" s="281"/>
      <c r="V39" s="281"/>
      <c r="W39" s="281"/>
      <c r="X39" s="281"/>
      <c r="Y39" s="281"/>
      <c r="Z39" s="11"/>
    </row>
    <row r="40" spans="1:26" ht="12.75">
      <c r="A40" s="292" t="s">
        <v>761</v>
      </c>
      <c r="B40" s="26" t="s">
        <v>734</v>
      </c>
      <c r="C40" s="119" t="s">
        <v>595</v>
      </c>
      <c r="D40" s="325" t="s">
        <v>605</v>
      </c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283" t="s">
        <v>754</v>
      </c>
      <c r="R40" s="281"/>
      <c r="S40" s="281"/>
      <c r="T40" s="281"/>
      <c r="U40" s="281"/>
      <c r="V40" s="281"/>
      <c r="W40" s="281"/>
      <c r="X40" s="281"/>
      <c r="Y40" s="281"/>
      <c r="Z40" s="11"/>
    </row>
    <row r="41" spans="1:26" s="22" customFormat="1" ht="12.75">
      <c r="A41" s="292" t="s">
        <v>761</v>
      </c>
      <c r="B41" s="26" t="s">
        <v>735</v>
      </c>
      <c r="C41" s="119" t="s">
        <v>602</v>
      </c>
      <c r="D41" s="325" t="s">
        <v>618</v>
      </c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283" t="s">
        <v>754</v>
      </c>
      <c r="R41" s="281"/>
      <c r="S41" s="281"/>
      <c r="T41" s="281"/>
      <c r="U41" s="281"/>
      <c r="V41" s="281"/>
      <c r="W41" s="281"/>
      <c r="X41" s="281"/>
      <c r="Y41" s="281"/>
      <c r="Z41" s="282"/>
    </row>
    <row r="42" spans="1:26" s="22" customFormat="1" ht="12.75">
      <c r="A42" s="292" t="s">
        <v>761</v>
      </c>
      <c r="B42" s="120" t="s">
        <v>736</v>
      </c>
      <c r="C42" s="119" t="s">
        <v>603</v>
      </c>
      <c r="D42" s="325" t="s">
        <v>618</v>
      </c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283" t="s">
        <v>754</v>
      </c>
      <c r="R42" s="281"/>
      <c r="S42" s="281"/>
      <c r="T42" s="281"/>
      <c r="U42" s="281"/>
      <c r="V42" s="281"/>
      <c r="W42" s="281"/>
      <c r="X42" s="281"/>
      <c r="Y42" s="281"/>
      <c r="Z42" s="282"/>
    </row>
    <row r="43" spans="1:26" s="22" customFormat="1" ht="12.75">
      <c r="A43" s="292" t="s">
        <v>761</v>
      </c>
      <c r="B43" s="120" t="s">
        <v>737</v>
      </c>
      <c r="C43" s="119" t="s">
        <v>604</v>
      </c>
      <c r="D43" s="325" t="s">
        <v>608</v>
      </c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283" t="s">
        <v>754</v>
      </c>
      <c r="R43" s="281"/>
      <c r="S43" s="281"/>
      <c r="T43" s="281"/>
      <c r="U43" s="281"/>
      <c r="V43" s="281"/>
      <c r="W43" s="281"/>
      <c r="X43" s="281"/>
      <c r="Y43" s="281"/>
      <c r="Z43" s="282"/>
    </row>
    <row r="44" spans="1:26" s="22" customFormat="1" ht="12.75">
      <c r="A44" s="292" t="s">
        <v>761</v>
      </c>
      <c r="B44" s="120" t="s">
        <v>738</v>
      </c>
      <c r="C44" s="119" t="s">
        <v>714</v>
      </c>
      <c r="D44" s="325" t="s">
        <v>614</v>
      </c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281"/>
      <c r="R44" s="281"/>
      <c r="S44" s="281"/>
      <c r="T44" s="281"/>
      <c r="U44" s="281"/>
      <c r="V44" s="281"/>
      <c r="W44" s="281"/>
      <c r="X44" s="281"/>
      <c r="Y44" s="281"/>
      <c r="Z44" s="282"/>
    </row>
    <row r="45" spans="1:26" s="22" customFormat="1" ht="12.75">
      <c r="A45" s="292" t="s">
        <v>761</v>
      </c>
      <c r="B45" s="120" t="s">
        <v>739</v>
      </c>
      <c r="C45" s="119" t="s">
        <v>656</v>
      </c>
      <c r="D45" s="325" t="s">
        <v>649</v>
      </c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281"/>
      <c r="R45" s="281"/>
      <c r="S45" s="281"/>
      <c r="T45" s="281"/>
      <c r="U45" s="281"/>
      <c r="V45" s="281"/>
      <c r="W45" s="281"/>
      <c r="X45" s="281"/>
      <c r="Y45" s="281"/>
      <c r="Z45" s="282"/>
    </row>
    <row r="46" spans="1:26" s="22" customFormat="1" ht="12.75">
      <c r="A46" s="292" t="s">
        <v>761</v>
      </c>
      <c r="B46" s="120" t="s">
        <v>740</v>
      </c>
      <c r="C46" s="68" t="s">
        <v>658</v>
      </c>
      <c r="D46" s="325" t="s">
        <v>0</v>
      </c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283"/>
      <c r="R46" s="283"/>
      <c r="S46" s="283"/>
      <c r="T46" s="283"/>
      <c r="U46" s="283"/>
      <c r="V46" s="283"/>
      <c r="W46" s="283"/>
      <c r="X46" s="283"/>
      <c r="Y46" s="283"/>
      <c r="Z46" s="282"/>
    </row>
    <row r="47" spans="1:26" s="22" customFormat="1" ht="12.75">
      <c r="A47" s="292" t="s">
        <v>761</v>
      </c>
      <c r="B47" s="120" t="s">
        <v>741</v>
      </c>
      <c r="C47" s="119" t="s">
        <v>626</v>
      </c>
      <c r="D47" s="325" t="s">
        <v>655</v>
      </c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281"/>
      <c r="R47" s="281"/>
      <c r="S47" s="281"/>
      <c r="T47" s="281"/>
      <c r="U47" s="281"/>
      <c r="V47" s="281"/>
      <c r="W47" s="281"/>
      <c r="X47" s="281"/>
      <c r="Y47" s="281"/>
      <c r="Z47" s="282"/>
    </row>
    <row r="48" spans="1:26" s="22" customFormat="1" ht="12.75">
      <c r="A48" s="292" t="s">
        <v>761</v>
      </c>
      <c r="B48" s="120" t="s">
        <v>742</v>
      </c>
      <c r="C48" s="119" t="s">
        <v>627</v>
      </c>
      <c r="D48" s="325" t="s">
        <v>660</v>
      </c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281"/>
      <c r="R48" s="281"/>
      <c r="S48" s="281"/>
      <c r="T48" s="281"/>
      <c r="U48" s="281"/>
      <c r="V48" s="281"/>
      <c r="W48" s="281"/>
      <c r="X48" s="281"/>
      <c r="Y48" s="281"/>
      <c r="Z48" s="282"/>
    </row>
    <row r="49" spans="1:26" s="22" customFormat="1" ht="12.75">
      <c r="A49" s="292" t="s">
        <v>761</v>
      </c>
      <c r="B49" s="120" t="s">
        <v>743</v>
      </c>
      <c r="C49" s="119" t="s">
        <v>628</v>
      </c>
      <c r="D49" s="325" t="s">
        <v>660</v>
      </c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281"/>
      <c r="R49" s="281"/>
      <c r="S49" s="281"/>
      <c r="T49" s="281"/>
      <c r="U49" s="281"/>
      <c r="V49" s="281"/>
      <c r="W49" s="281"/>
      <c r="X49" s="281"/>
      <c r="Y49" s="281"/>
      <c r="Z49" s="282"/>
    </row>
    <row r="50" spans="1:26" s="22" customFormat="1" ht="12.75">
      <c r="A50" s="292" t="s">
        <v>761</v>
      </c>
      <c r="B50" s="120" t="s">
        <v>744</v>
      </c>
      <c r="C50" s="119" t="s">
        <v>629</v>
      </c>
      <c r="D50" s="325" t="s">
        <v>643</v>
      </c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281"/>
      <c r="R50" s="281"/>
      <c r="S50" s="281"/>
      <c r="T50" s="281"/>
      <c r="U50" s="281"/>
      <c r="V50" s="281"/>
      <c r="W50" s="281"/>
      <c r="X50" s="281"/>
      <c r="Y50" s="281"/>
      <c r="Z50" s="282"/>
    </row>
    <row r="51" spans="1:26" s="22" customFormat="1" ht="12.75">
      <c r="A51" s="292" t="s">
        <v>761</v>
      </c>
      <c r="B51" s="120" t="s">
        <v>745</v>
      </c>
      <c r="C51" s="119" t="s">
        <v>593</v>
      </c>
      <c r="D51" s="325" t="s">
        <v>598</v>
      </c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281"/>
      <c r="R51" s="281"/>
      <c r="S51" s="281"/>
      <c r="T51" s="281"/>
      <c r="U51" s="281"/>
      <c r="V51" s="281"/>
      <c r="W51" s="281"/>
      <c r="X51" s="281"/>
      <c r="Y51" s="281"/>
      <c r="Z51" s="282"/>
    </row>
    <row r="52" spans="1:26" s="22" customFormat="1" ht="12.75">
      <c r="A52" s="292" t="s">
        <v>761</v>
      </c>
      <c r="B52" s="120" t="s">
        <v>746</v>
      </c>
      <c r="C52" s="119" t="s">
        <v>630</v>
      </c>
      <c r="D52" s="325" t="s">
        <v>652</v>
      </c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281"/>
      <c r="R52" s="281"/>
      <c r="S52" s="281"/>
      <c r="T52" s="281"/>
      <c r="U52" s="281"/>
      <c r="V52" s="281"/>
      <c r="W52" s="281"/>
      <c r="X52" s="281"/>
      <c r="Y52" s="281"/>
      <c r="Z52" s="282"/>
    </row>
    <row r="53" spans="1:26" s="22" customFormat="1" ht="12.75">
      <c r="A53" s="292" t="s">
        <v>761</v>
      </c>
      <c r="B53" s="120" t="s">
        <v>747</v>
      </c>
      <c r="C53" s="119" t="s">
        <v>631</v>
      </c>
      <c r="D53" s="325" t="s">
        <v>653</v>
      </c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281"/>
      <c r="R53" s="281"/>
      <c r="S53" s="281"/>
      <c r="T53" s="281"/>
      <c r="U53" s="281"/>
      <c r="V53" s="281"/>
      <c r="W53" s="281"/>
      <c r="X53" s="281"/>
      <c r="Y53" s="281"/>
      <c r="Z53" s="282"/>
    </row>
    <row r="54" spans="1:26" s="22" customFormat="1" ht="12.75">
      <c r="A54" s="292" t="s">
        <v>761</v>
      </c>
      <c r="B54" s="120" t="s">
        <v>748</v>
      </c>
      <c r="C54" s="119" t="s">
        <v>715</v>
      </c>
      <c r="D54" s="325" t="s">
        <v>639</v>
      </c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281"/>
      <c r="R54" s="281"/>
      <c r="S54" s="281"/>
      <c r="T54" s="281"/>
      <c r="U54" s="281"/>
      <c r="V54" s="281"/>
      <c r="W54" s="281"/>
      <c r="X54" s="281"/>
      <c r="Y54" s="281"/>
      <c r="Z54" s="282"/>
    </row>
    <row r="55" spans="1:26" s="22" customFormat="1" ht="12.75">
      <c r="A55" s="292" t="s">
        <v>761</v>
      </c>
      <c r="B55" s="120" t="s">
        <v>749</v>
      </c>
      <c r="C55" s="119" t="s">
        <v>632</v>
      </c>
      <c r="D55" s="325" t="s">
        <v>640</v>
      </c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281"/>
      <c r="R55" s="281"/>
      <c r="S55" s="281"/>
      <c r="T55" s="281"/>
      <c r="U55" s="281"/>
      <c r="V55" s="281"/>
      <c r="W55" s="281"/>
      <c r="X55" s="281"/>
      <c r="Y55" s="281"/>
      <c r="Z55" s="282"/>
    </row>
    <row r="56" spans="2:26" s="22" customFormat="1" ht="12.75">
      <c r="B56" s="2"/>
      <c r="C56" s="2"/>
      <c r="D56" s="1"/>
      <c r="E56" s="1"/>
      <c r="F56" s="1"/>
      <c r="G56" s="1"/>
      <c r="H56" s="1"/>
      <c r="Q56" s="282"/>
      <c r="R56" s="282"/>
      <c r="S56" s="282"/>
      <c r="T56" s="282"/>
      <c r="U56" s="282"/>
      <c r="V56" s="282"/>
      <c r="W56" s="282"/>
      <c r="X56" s="282"/>
      <c r="Y56" s="282"/>
      <c r="Z56" s="282"/>
    </row>
    <row r="57" spans="2:26" s="22" customFormat="1" ht="12.75">
      <c r="B57" s="2"/>
      <c r="C57" s="2"/>
      <c r="D57" s="1"/>
      <c r="E57" s="1"/>
      <c r="F57" s="1"/>
      <c r="G57" s="1"/>
      <c r="H57" s="1"/>
      <c r="Q57" s="282"/>
      <c r="R57" s="282"/>
      <c r="S57" s="282"/>
      <c r="T57" s="282"/>
      <c r="U57" s="282"/>
      <c r="V57" s="282"/>
      <c r="W57" s="282"/>
      <c r="X57" s="282"/>
      <c r="Y57" s="282"/>
      <c r="Z57" s="282"/>
    </row>
    <row r="58" spans="2:26" s="22" customFormat="1" ht="12.75">
      <c r="B58" s="2"/>
      <c r="C58" s="2"/>
      <c r="D58" s="1"/>
      <c r="E58" s="1"/>
      <c r="F58" s="1"/>
      <c r="G58" s="1"/>
      <c r="H58" s="1"/>
      <c r="Q58" s="282"/>
      <c r="R58" s="282"/>
      <c r="S58" s="282"/>
      <c r="T58" s="282"/>
      <c r="U58" s="282"/>
      <c r="V58" s="282"/>
      <c r="W58" s="282"/>
      <c r="X58" s="282"/>
      <c r="Y58" s="282"/>
      <c r="Z58" s="282"/>
    </row>
    <row r="59" spans="2:8" s="22" customFormat="1" ht="12.75">
      <c r="B59" s="2"/>
      <c r="C59" s="2"/>
      <c r="D59" s="1"/>
      <c r="E59" s="1"/>
      <c r="F59" s="1"/>
      <c r="G59" s="1"/>
      <c r="H59" s="1"/>
    </row>
    <row r="60" spans="2:8" s="22" customFormat="1" ht="12.75">
      <c r="B60" s="2"/>
      <c r="C60" s="2"/>
      <c r="D60" s="1"/>
      <c r="E60" s="1"/>
      <c r="F60" s="1"/>
      <c r="G60" s="1"/>
      <c r="H60" s="1"/>
    </row>
    <row r="61" spans="2:8" s="22" customFormat="1" ht="12.75">
      <c r="B61" s="2"/>
      <c r="C61" s="2"/>
      <c r="D61" s="1"/>
      <c r="E61" s="1"/>
      <c r="F61" s="1"/>
      <c r="G61" s="1"/>
      <c r="H61" s="1"/>
    </row>
    <row r="62" spans="2:8" s="22" customFormat="1" ht="12.75">
      <c r="B62" s="2"/>
      <c r="C62" s="2"/>
      <c r="D62" s="1"/>
      <c r="E62" s="1"/>
      <c r="F62" s="1"/>
      <c r="G62" s="1"/>
      <c r="H62" s="1"/>
    </row>
    <row r="63" spans="2:8" s="22" customFormat="1" ht="12.75">
      <c r="B63" s="2"/>
      <c r="C63" s="2"/>
      <c r="D63" s="1"/>
      <c r="E63" s="1"/>
      <c r="F63" s="1"/>
      <c r="G63" s="1"/>
      <c r="H63" s="1"/>
    </row>
    <row r="64" spans="2:8" s="22" customFormat="1" ht="12.75">
      <c r="B64" s="2"/>
      <c r="C64" s="2"/>
      <c r="D64" s="1"/>
      <c r="E64" s="1"/>
      <c r="F64" s="1"/>
      <c r="G64" s="1"/>
      <c r="H64" s="1"/>
    </row>
    <row r="65" spans="2:8" s="22" customFormat="1" ht="12.75">
      <c r="B65" s="2"/>
      <c r="C65" s="2"/>
      <c r="D65" s="1"/>
      <c r="E65" s="1"/>
      <c r="F65" s="1"/>
      <c r="G65" s="1"/>
      <c r="H65" s="1"/>
    </row>
    <row r="66" spans="2:8" s="22" customFormat="1" ht="12.75">
      <c r="B66" s="2"/>
      <c r="C66" s="2"/>
      <c r="D66" s="1"/>
      <c r="E66" s="1"/>
      <c r="F66" s="1"/>
      <c r="G66" s="1"/>
      <c r="H66" s="1"/>
    </row>
    <row r="67" spans="2:8" s="22" customFormat="1" ht="12.75">
      <c r="B67" s="2"/>
      <c r="C67" s="2"/>
      <c r="D67" s="1"/>
      <c r="E67" s="1"/>
      <c r="F67" s="1"/>
      <c r="G67" s="1"/>
      <c r="H67" s="1"/>
    </row>
    <row r="68" spans="2:8" s="22" customFormat="1" ht="12.75">
      <c r="B68" s="2"/>
      <c r="C68" s="2"/>
      <c r="D68" s="1"/>
      <c r="E68" s="1"/>
      <c r="F68" s="1"/>
      <c r="G68" s="1"/>
      <c r="H68" s="1"/>
    </row>
    <row r="69" spans="2:8" s="22" customFormat="1" ht="12.75">
      <c r="B69" s="2"/>
      <c r="C69" s="2"/>
      <c r="D69" s="1"/>
      <c r="E69" s="1"/>
      <c r="F69" s="1"/>
      <c r="G69" s="1"/>
      <c r="H69" s="1"/>
    </row>
    <row r="70" spans="2:8" s="22" customFormat="1" ht="12.75">
      <c r="B70" s="2"/>
      <c r="C70" s="2"/>
      <c r="D70" s="1"/>
      <c r="E70" s="1"/>
      <c r="F70" s="1"/>
      <c r="G70" s="1"/>
      <c r="H70" s="1"/>
    </row>
    <row r="71" spans="2:8" s="22" customFormat="1" ht="12.75">
      <c r="B71" s="2"/>
      <c r="C71" s="2"/>
      <c r="D71" s="1"/>
      <c r="E71" s="1"/>
      <c r="F71" s="1"/>
      <c r="G71" s="1"/>
      <c r="H71" s="1"/>
    </row>
    <row r="72" spans="2:8" s="22" customFormat="1" ht="12.75">
      <c r="B72" s="2"/>
      <c r="C72" s="2"/>
      <c r="D72" s="1"/>
      <c r="E72" s="1"/>
      <c r="F72" s="1"/>
      <c r="G72" s="1"/>
      <c r="H72" s="1"/>
    </row>
    <row r="73" spans="2:8" s="22" customFormat="1" ht="12.75">
      <c r="B73" s="2"/>
      <c r="C73" s="2"/>
      <c r="D73" s="1"/>
      <c r="E73" s="1"/>
      <c r="F73" s="1"/>
      <c r="G73" s="1"/>
      <c r="H73" s="1"/>
    </row>
    <row r="74" spans="2:8" s="22" customFormat="1" ht="12.75">
      <c r="B74" s="2"/>
      <c r="C74" s="2"/>
      <c r="D74" s="1"/>
      <c r="E74" s="1"/>
      <c r="F74" s="1"/>
      <c r="G74" s="1"/>
      <c r="H74" s="1"/>
    </row>
    <row r="75" spans="2:8" s="22" customFormat="1" ht="12.75">
      <c r="B75" s="2"/>
      <c r="C75" s="2"/>
      <c r="D75" s="1"/>
      <c r="E75" s="1"/>
      <c r="F75" s="1"/>
      <c r="G75" s="1"/>
      <c r="H75" s="1"/>
    </row>
    <row r="76" spans="2:8" s="22" customFormat="1" ht="12.75">
      <c r="B76" s="2"/>
      <c r="C76" s="2"/>
      <c r="D76" s="1"/>
      <c r="E76" s="1"/>
      <c r="F76" s="1"/>
      <c r="G76" s="1"/>
      <c r="H76" s="1"/>
    </row>
    <row r="77" spans="2:8" s="22" customFormat="1" ht="12.75">
      <c r="B77" s="2"/>
      <c r="C77" s="2"/>
      <c r="D77" s="1"/>
      <c r="E77" s="1"/>
      <c r="F77" s="1"/>
      <c r="G77" s="1"/>
      <c r="H77" s="1"/>
    </row>
    <row r="78" spans="2:8" s="22" customFormat="1" ht="12.75">
      <c r="B78" s="2"/>
      <c r="C78" s="2"/>
      <c r="D78" s="1"/>
      <c r="E78" s="1"/>
      <c r="F78" s="1"/>
      <c r="G78" s="1"/>
      <c r="H78" s="1"/>
    </row>
    <row r="79" spans="2:8" s="22" customFormat="1" ht="12.75">
      <c r="B79" s="2"/>
      <c r="C79" s="2"/>
      <c r="D79" s="1"/>
      <c r="E79" s="1"/>
      <c r="F79" s="1"/>
      <c r="G79" s="1"/>
      <c r="H79" s="1"/>
    </row>
    <row r="80" spans="2:8" s="22" customFormat="1" ht="12.75">
      <c r="B80" s="2"/>
      <c r="C80" s="2"/>
      <c r="D80" s="1"/>
      <c r="E80" s="1"/>
      <c r="F80" s="1"/>
      <c r="G80" s="1"/>
      <c r="H80" s="1"/>
    </row>
    <row r="81" spans="2:8" s="22" customFormat="1" ht="12.75">
      <c r="B81" s="2"/>
      <c r="C81" s="2"/>
      <c r="D81" s="1"/>
      <c r="E81" s="1"/>
      <c r="F81" s="1"/>
      <c r="G81" s="1"/>
      <c r="H81" s="1"/>
    </row>
    <row r="82" spans="2:8" s="22" customFormat="1" ht="12.75">
      <c r="B82" s="2"/>
      <c r="C82" s="2"/>
      <c r="D82" s="1"/>
      <c r="E82" s="1"/>
      <c r="F82" s="1"/>
      <c r="G82" s="1"/>
      <c r="H82" s="1"/>
    </row>
    <row r="83" spans="2:8" s="22" customFormat="1" ht="12.75">
      <c r="B83" s="2"/>
      <c r="C83" s="2"/>
      <c r="D83" s="1"/>
      <c r="E83" s="1"/>
      <c r="F83" s="1"/>
      <c r="G83" s="1"/>
      <c r="H83" s="1"/>
    </row>
    <row r="84" spans="2:8" s="22" customFormat="1" ht="12.75">
      <c r="B84" s="2"/>
      <c r="C84" s="2"/>
      <c r="D84" s="1"/>
      <c r="E84" s="1"/>
      <c r="F84" s="1"/>
      <c r="G84" s="1"/>
      <c r="H84" s="1"/>
    </row>
    <row r="85" spans="2:8" s="22" customFormat="1" ht="12.75">
      <c r="B85" s="2"/>
      <c r="C85" s="2"/>
      <c r="D85" s="1"/>
      <c r="E85" s="1"/>
      <c r="F85" s="1"/>
      <c r="G85" s="1"/>
      <c r="H85" s="1"/>
    </row>
    <row r="86" spans="2:8" s="22" customFormat="1" ht="12.75">
      <c r="B86" s="2"/>
      <c r="C86" s="2"/>
      <c r="D86" s="1"/>
      <c r="E86" s="1"/>
      <c r="F86" s="1"/>
      <c r="G86" s="1"/>
      <c r="H86" s="1"/>
    </row>
    <row r="87" spans="2:8" s="22" customFormat="1" ht="12.75">
      <c r="B87" s="2"/>
      <c r="C87" s="2"/>
      <c r="D87" s="1"/>
      <c r="E87" s="1"/>
      <c r="F87" s="1"/>
      <c r="G87" s="1"/>
      <c r="H87" s="1"/>
    </row>
    <row r="88" spans="2:8" s="22" customFormat="1" ht="12.75">
      <c r="B88" s="2"/>
      <c r="C88" s="2"/>
      <c r="D88" s="1"/>
      <c r="E88" s="1"/>
      <c r="F88" s="1"/>
      <c r="G88" s="1"/>
      <c r="H88" s="1"/>
    </row>
    <row r="89" spans="2:8" s="22" customFormat="1" ht="12.75">
      <c r="B89" s="2"/>
      <c r="C89" s="2"/>
      <c r="D89" s="1"/>
      <c r="E89" s="1"/>
      <c r="F89" s="1"/>
      <c r="G89" s="1"/>
      <c r="H89" s="1"/>
    </row>
    <row r="90" spans="2:8" s="22" customFormat="1" ht="12.75">
      <c r="B90" s="2"/>
      <c r="C90" s="2"/>
      <c r="D90" s="1"/>
      <c r="E90" s="1"/>
      <c r="F90" s="1"/>
      <c r="G90" s="1"/>
      <c r="H90" s="1"/>
    </row>
    <row r="91" spans="2:8" s="22" customFormat="1" ht="12.75">
      <c r="B91" s="2"/>
      <c r="C91" s="2"/>
      <c r="D91" s="1"/>
      <c r="E91" s="1"/>
      <c r="F91" s="1"/>
      <c r="G91" s="1"/>
      <c r="H91" s="1"/>
    </row>
    <row r="92" spans="2:8" s="22" customFormat="1" ht="12.75">
      <c r="B92" s="2"/>
      <c r="C92" s="2"/>
      <c r="D92" s="1"/>
      <c r="E92" s="1"/>
      <c r="F92" s="1"/>
      <c r="G92" s="1"/>
      <c r="H92" s="1"/>
    </row>
    <row r="93" spans="2:8" s="22" customFormat="1" ht="12.75">
      <c r="B93" s="2"/>
      <c r="C93" s="2"/>
      <c r="D93" s="1"/>
      <c r="E93" s="1"/>
      <c r="F93" s="1"/>
      <c r="G93" s="1"/>
      <c r="H93" s="1"/>
    </row>
    <row r="94" spans="2:8" s="22" customFormat="1" ht="12.75">
      <c r="B94" s="2"/>
      <c r="C94" s="2"/>
      <c r="D94" s="1"/>
      <c r="E94" s="1"/>
      <c r="F94" s="1"/>
      <c r="G94" s="1"/>
      <c r="H94" s="1"/>
    </row>
    <row r="95" spans="2:8" s="22" customFormat="1" ht="12.75">
      <c r="B95" s="2"/>
      <c r="C95" s="2"/>
      <c r="D95" s="1"/>
      <c r="E95" s="1"/>
      <c r="F95" s="1"/>
      <c r="G95" s="1"/>
      <c r="H95" s="1"/>
    </row>
    <row r="96" spans="2:8" s="22" customFormat="1" ht="12.75">
      <c r="B96" s="2"/>
      <c r="C96" s="2"/>
      <c r="D96" s="1"/>
      <c r="E96" s="1"/>
      <c r="F96" s="1"/>
      <c r="G96" s="1"/>
      <c r="H96" s="1"/>
    </row>
    <row r="97" spans="2:8" s="22" customFormat="1" ht="12.75">
      <c r="B97" s="2"/>
      <c r="C97" s="2"/>
      <c r="D97" s="1"/>
      <c r="E97" s="1"/>
      <c r="F97" s="1"/>
      <c r="G97" s="1"/>
      <c r="H97" s="1"/>
    </row>
    <row r="98" spans="2:8" s="22" customFormat="1" ht="12.75">
      <c r="B98" s="2"/>
      <c r="C98" s="2"/>
      <c r="D98" s="1"/>
      <c r="E98" s="1"/>
      <c r="F98" s="1"/>
      <c r="G98" s="1"/>
      <c r="H98" s="1"/>
    </row>
    <row r="99" spans="2:8" s="22" customFormat="1" ht="12.75">
      <c r="B99" s="2"/>
      <c r="C99" s="2"/>
      <c r="D99" s="1"/>
      <c r="E99" s="1"/>
      <c r="F99" s="1"/>
      <c r="G99" s="1"/>
      <c r="H99" s="1"/>
    </row>
    <row r="100" spans="2:8" s="22" customFormat="1" ht="12.75">
      <c r="B100" s="2"/>
      <c r="C100" s="2"/>
      <c r="D100" s="1"/>
      <c r="E100" s="1"/>
      <c r="F100" s="1"/>
      <c r="G100" s="1"/>
      <c r="H100" s="1"/>
    </row>
    <row r="101" spans="2:8" s="22" customFormat="1" ht="12.75">
      <c r="B101" s="2"/>
      <c r="C101" s="2"/>
      <c r="D101" s="1"/>
      <c r="E101" s="1"/>
      <c r="F101" s="1"/>
      <c r="G101" s="1"/>
      <c r="H101" s="1"/>
    </row>
    <row r="102" spans="2:8" s="22" customFormat="1" ht="12.75">
      <c r="B102" s="2"/>
      <c r="C102" s="2"/>
      <c r="D102" s="1"/>
      <c r="E102" s="1"/>
      <c r="F102" s="1"/>
      <c r="G102" s="1"/>
      <c r="H102" s="1"/>
    </row>
    <row r="103" spans="2:8" s="22" customFormat="1" ht="12.75">
      <c r="B103" s="2"/>
      <c r="C103" s="2"/>
      <c r="D103" s="1"/>
      <c r="E103" s="1"/>
      <c r="F103" s="1"/>
      <c r="G103" s="1"/>
      <c r="H103" s="1"/>
    </row>
    <row r="104" spans="2:8" s="22" customFormat="1" ht="12.75">
      <c r="B104" s="2"/>
      <c r="C104" s="2"/>
      <c r="D104" s="1"/>
      <c r="E104" s="1"/>
      <c r="F104" s="1"/>
      <c r="G104" s="1"/>
      <c r="H104" s="1"/>
    </row>
    <row r="105" spans="2:8" s="22" customFormat="1" ht="12.75">
      <c r="B105" s="2"/>
      <c r="C105" s="2"/>
      <c r="D105" s="1"/>
      <c r="E105" s="1"/>
      <c r="F105" s="1"/>
      <c r="G105" s="1"/>
      <c r="H105" s="1"/>
    </row>
    <row r="106" spans="2:8" s="22" customFormat="1" ht="12.75">
      <c r="B106" s="2"/>
      <c r="C106" s="2"/>
      <c r="D106" s="1"/>
      <c r="E106" s="1"/>
      <c r="F106" s="1"/>
      <c r="G106" s="1"/>
      <c r="H106" s="1"/>
    </row>
    <row r="107" spans="2:8" s="22" customFormat="1" ht="12.75">
      <c r="B107" s="2"/>
      <c r="C107" s="2"/>
      <c r="D107" s="1"/>
      <c r="E107" s="1"/>
      <c r="F107" s="1"/>
      <c r="G107" s="1"/>
      <c r="H107" s="1"/>
    </row>
    <row r="108" spans="2:8" s="22" customFormat="1" ht="12.75">
      <c r="B108" s="2"/>
      <c r="C108" s="2"/>
      <c r="D108" s="1"/>
      <c r="E108" s="1"/>
      <c r="F108" s="1"/>
      <c r="G108" s="1"/>
      <c r="H108" s="1"/>
    </row>
    <row r="109" spans="2:8" s="22" customFormat="1" ht="12.75">
      <c r="B109" s="2"/>
      <c r="C109" s="2"/>
      <c r="D109" s="1"/>
      <c r="E109" s="1"/>
      <c r="F109" s="1"/>
      <c r="G109" s="1"/>
      <c r="H109" s="1"/>
    </row>
    <row r="110" spans="2:8" s="22" customFormat="1" ht="12.75">
      <c r="B110" s="2"/>
      <c r="C110" s="2"/>
      <c r="D110" s="1"/>
      <c r="E110" s="1"/>
      <c r="F110" s="1"/>
      <c r="G110" s="1"/>
      <c r="H110" s="1"/>
    </row>
    <row r="111" spans="2:8" s="22" customFormat="1" ht="12.75">
      <c r="B111" s="2"/>
      <c r="C111" s="2"/>
      <c r="D111" s="1"/>
      <c r="E111" s="1"/>
      <c r="F111" s="1"/>
      <c r="G111" s="1"/>
      <c r="H111" s="1"/>
    </row>
    <row r="112" spans="2:8" s="22" customFormat="1" ht="12.75">
      <c r="B112" s="2"/>
      <c r="C112" s="2"/>
      <c r="D112" s="1"/>
      <c r="E112" s="1"/>
      <c r="F112" s="1"/>
      <c r="G112" s="1"/>
      <c r="H112" s="1"/>
    </row>
    <row r="113" spans="2:8" s="22" customFormat="1" ht="12.75">
      <c r="B113" s="2"/>
      <c r="C113" s="2"/>
      <c r="D113" s="1"/>
      <c r="E113" s="1"/>
      <c r="F113" s="1"/>
      <c r="G113" s="1"/>
      <c r="H113" s="1"/>
    </row>
    <row r="114" spans="2:8" s="22" customFormat="1" ht="12.75">
      <c r="B114" s="2"/>
      <c r="C114" s="2"/>
      <c r="D114" s="1"/>
      <c r="E114" s="1"/>
      <c r="F114" s="1"/>
      <c r="G114" s="1"/>
      <c r="H114" s="1"/>
    </row>
    <row r="115" spans="2:8" s="22" customFormat="1" ht="12.75">
      <c r="B115" s="2"/>
      <c r="C115" s="2"/>
      <c r="D115" s="1"/>
      <c r="E115" s="1"/>
      <c r="F115" s="1"/>
      <c r="G115" s="1"/>
      <c r="H115" s="1"/>
    </row>
    <row r="116" spans="2:8" s="22" customFormat="1" ht="12.75">
      <c r="B116" s="2"/>
      <c r="C116" s="2"/>
      <c r="D116" s="1"/>
      <c r="E116" s="1"/>
      <c r="F116" s="1"/>
      <c r="G116" s="1"/>
      <c r="H116" s="1"/>
    </row>
    <row r="117" spans="2:8" s="22" customFormat="1" ht="12.75">
      <c r="B117" s="2"/>
      <c r="C117" s="2"/>
      <c r="D117" s="1"/>
      <c r="E117" s="1"/>
      <c r="F117" s="1"/>
      <c r="G117" s="1"/>
      <c r="H117" s="1"/>
    </row>
    <row r="118" spans="2:8" s="22" customFormat="1" ht="12.75">
      <c r="B118" s="2"/>
      <c r="C118" s="2"/>
      <c r="D118" s="1"/>
      <c r="E118" s="1"/>
      <c r="F118" s="1"/>
      <c r="G118" s="1"/>
      <c r="H118" s="1"/>
    </row>
    <row r="119" spans="2:8" s="22" customFormat="1" ht="12.75">
      <c r="B119" s="2"/>
      <c r="C119" s="2"/>
      <c r="D119" s="1"/>
      <c r="E119" s="1"/>
      <c r="F119" s="1"/>
      <c r="G119" s="1"/>
      <c r="H119" s="1"/>
    </row>
    <row r="120" spans="2:8" s="22" customFormat="1" ht="12.75">
      <c r="B120" s="2"/>
      <c r="C120" s="2"/>
      <c r="D120" s="1"/>
      <c r="E120" s="1"/>
      <c r="F120" s="1"/>
      <c r="G120" s="1"/>
      <c r="H120" s="1"/>
    </row>
    <row r="121" spans="2:8" s="22" customFormat="1" ht="12.75">
      <c r="B121" s="2"/>
      <c r="C121" s="2"/>
      <c r="D121" s="1"/>
      <c r="E121" s="1"/>
      <c r="F121" s="1"/>
      <c r="G121" s="1"/>
      <c r="H121" s="1"/>
    </row>
    <row r="122" spans="2:8" s="22" customFormat="1" ht="12.75">
      <c r="B122" s="2"/>
      <c r="C122" s="2"/>
      <c r="D122" s="1"/>
      <c r="E122" s="1"/>
      <c r="F122" s="1"/>
      <c r="G122" s="1"/>
      <c r="H122" s="1"/>
    </row>
    <row r="123" spans="2:8" s="22" customFormat="1" ht="12.75">
      <c r="B123" s="2"/>
      <c r="C123" s="2"/>
      <c r="D123" s="1"/>
      <c r="E123" s="1"/>
      <c r="F123" s="1"/>
      <c r="G123" s="1"/>
      <c r="H123" s="1"/>
    </row>
    <row r="124" spans="2:8" s="22" customFormat="1" ht="12.75">
      <c r="B124" s="2"/>
      <c r="C124" s="2"/>
      <c r="D124" s="1"/>
      <c r="E124" s="1"/>
      <c r="F124" s="1"/>
      <c r="G124" s="1"/>
      <c r="H124" s="1"/>
    </row>
    <row r="125" spans="2:8" s="22" customFormat="1" ht="12.75">
      <c r="B125" s="2"/>
      <c r="C125" s="2"/>
      <c r="D125" s="1"/>
      <c r="E125" s="1"/>
      <c r="F125" s="1"/>
      <c r="G125" s="1"/>
      <c r="H125" s="1"/>
    </row>
    <row r="126" spans="2:8" s="22" customFormat="1" ht="12.75">
      <c r="B126" s="2"/>
      <c r="C126" s="2"/>
      <c r="D126" s="1"/>
      <c r="E126" s="1"/>
      <c r="F126" s="1"/>
      <c r="G126" s="1"/>
      <c r="H126" s="1"/>
    </row>
    <row r="127" spans="2:8" s="22" customFormat="1" ht="12.75">
      <c r="B127" s="2"/>
      <c r="C127" s="2"/>
      <c r="D127" s="1"/>
      <c r="E127" s="1"/>
      <c r="F127" s="1"/>
      <c r="G127" s="1"/>
      <c r="H127" s="1"/>
    </row>
    <row r="128" spans="2:8" s="22" customFormat="1" ht="12.75">
      <c r="B128" s="2"/>
      <c r="C128" s="2"/>
      <c r="D128" s="1"/>
      <c r="E128" s="1"/>
      <c r="F128" s="1"/>
      <c r="G128" s="1"/>
      <c r="H128" s="1"/>
    </row>
    <row r="129" spans="2:8" s="22" customFormat="1" ht="12.75">
      <c r="B129" s="2"/>
      <c r="C129" s="2"/>
      <c r="D129" s="1"/>
      <c r="E129" s="1"/>
      <c r="F129" s="1"/>
      <c r="G129" s="1"/>
      <c r="H129" s="1"/>
    </row>
    <row r="130" spans="2:8" s="22" customFormat="1" ht="12.75">
      <c r="B130" s="2"/>
      <c r="C130" s="2"/>
      <c r="D130" s="1"/>
      <c r="E130" s="1"/>
      <c r="F130" s="1"/>
      <c r="G130" s="1"/>
      <c r="H130" s="1"/>
    </row>
    <row r="131" spans="2:8" s="22" customFormat="1" ht="12.75">
      <c r="B131" s="2"/>
      <c r="C131" s="2"/>
      <c r="D131" s="1"/>
      <c r="E131" s="1"/>
      <c r="F131" s="1"/>
      <c r="G131" s="1"/>
      <c r="H131" s="1"/>
    </row>
    <row r="132" spans="2:8" s="22" customFormat="1" ht="12.75">
      <c r="B132" s="2"/>
      <c r="C132" s="2"/>
      <c r="D132" s="1"/>
      <c r="E132" s="1"/>
      <c r="F132" s="1"/>
      <c r="G132" s="1"/>
      <c r="H132" s="1"/>
    </row>
    <row r="133" spans="2:8" s="22" customFormat="1" ht="12.75">
      <c r="B133" s="2"/>
      <c r="C133" s="2"/>
      <c r="D133" s="1"/>
      <c r="E133" s="1"/>
      <c r="F133" s="1"/>
      <c r="G133" s="1"/>
      <c r="H133" s="1"/>
    </row>
    <row r="134" spans="2:8" s="22" customFormat="1" ht="12.75">
      <c r="B134" s="2"/>
      <c r="C134" s="2"/>
      <c r="D134" s="1"/>
      <c r="E134" s="1"/>
      <c r="F134" s="1"/>
      <c r="G134" s="1"/>
      <c r="H134" s="1"/>
    </row>
    <row r="135" spans="2:8" s="22" customFormat="1" ht="12.75">
      <c r="B135" s="2"/>
      <c r="C135" s="2"/>
      <c r="D135" s="1"/>
      <c r="E135" s="1"/>
      <c r="F135" s="1"/>
      <c r="G135" s="1"/>
      <c r="H135" s="1"/>
    </row>
    <row r="136" spans="2:8" s="22" customFormat="1" ht="12.75">
      <c r="B136" s="2"/>
      <c r="C136" s="2"/>
      <c r="D136" s="1"/>
      <c r="E136" s="1"/>
      <c r="F136" s="1"/>
      <c r="G136" s="1"/>
      <c r="H136" s="1"/>
    </row>
    <row r="137" spans="2:8" s="22" customFormat="1" ht="12.75">
      <c r="B137" s="2"/>
      <c r="C137" s="2"/>
      <c r="D137" s="1"/>
      <c r="E137" s="1"/>
      <c r="F137" s="1"/>
      <c r="G137" s="1"/>
      <c r="H137" s="1"/>
    </row>
    <row r="138" spans="2:8" s="22" customFormat="1" ht="12.75">
      <c r="B138" s="2"/>
      <c r="C138" s="2"/>
      <c r="D138" s="1"/>
      <c r="E138" s="1"/>
      <c r="F138" s="1"/>
      <c r="G138" s="1"/>
      <c r="H138" s="1"/>
    </row>
    <row r="139" spans="2:8" s="22" customFormat="1" ht="12.75">
      <c r="B139" s="2"/>
      <c r="C139" s="2"/>
      <c r="D139" s="1"/>
      <c r="E139" s="1"/>
      <c r="F139" s="1"/>
      <c r="G139" s="1"/>
      <c r="H139" s="1"/>
    </row>
    <row r="140" spans="2:8" s="22" customFormat="1" ht="12.75">
      <c r="B140" s="2"/>
      <c r="C140" s="2"/>
      <c r="D140" s="1"/>
      <c r="E140" s="1"/>
      <c r="F140" s="1"/>
      <c r="G140" s="1"/>
      <c r="H140" s="1"/>
    </row>
    <row r="141" spans="2:8" s="22" customFormat="1" ht="12.75">
      <c r="B141" s="2"/>
      <c r="C141" s="2"/>
      <c r="D141" s="1"/>
      <c r="E141" s="1"/>
      <c r="F141" s="1"/>
      <c r="G141" s="1"/>
      <c r="H141" s="1"/>
    </row>
    <row r="142" spans="2:8" s="22" customFormat="1" ht="12.75">
      <c r="B142" s="2"/>
      <c r="C142" s="2"/>
      <c r="D142" s="1"/>
      <c r="E142" s="1"/>
      <c r="F142" s="1"/>
      <c r="G142" s="1"/>
      <c r="H142" s="1"/>
    </row>
    <row r="143" spans="2:8" s="22" customFormat="1" ht="12.75">
      <c r="B143" s="2"/>
      <c r="C143" s="2"/>
      <c r="D143" s="1"/>
      <c r="E143" s="1"/>
      <c r="F143" s="1"/>
      <c r="G143" s="1"/>
      <c r="H143" s="1"/>
    </row>
    <row r="144" spans="2:8" s="22" customFormat="1" ht="12.75">
      <c r="B144" s="2"/>
      <c r="C144" s="2"/>
      <c r="D144" s="1"/>
      <c r="E144" s="1"/>
      <c r="F144" s="1"/>
      <c r="G144" s="1"/>
      <c r="H144" s="1"/>
    </row>
    <row r="145" spans="2:8" s="22" customFormat="1" ht="12.75">
      <c r="B145" s="2"/>
      <c r="C145" s="2"/>
      <c r="D145" s="1"/>
      <c r="E145" s="1"/>
      <c r="F145" s="1"/>
      <c r="G145" s="1"/>
      <c r="H145" s="1"/>
    </row>
    <row r="146" spans="2:8" s="22" customFormat="1" ht="12.75">
      <c r="B146" s="2"/>
      <c r="C146" s="2"/>
      <c r="D146" s="1"/>
      <c r="E146" s="1"/>
      <c r="F146" s="1"/>
      <c r="G146" s="1"/>
      <c r="H146" s="1"/>
    </row>
    <row r="147" spans="2:8" s="22" customFormat="1" ht="12.75">
      <c r="B147" s="2"/>
      <c r="C147" s="2"/>
      <c r="D147" s="1"/>
      <c r="E147" s="1"/>
      <c r="F147" s="1"/>
      <c r="G147" s="1"/>
      <c r="H147" s="1"/>
    </row>
    <row r="148" spans="2:8" s="22" customFormat="1" ht="12.75">
      <c r="B148" s="2"/>
      <c r="C148" s="2"/>
      <c r="D148" s="1"/>
      <c r="E148" s="1"/>
      <c r="F148" s="1"/>
      <c r="G148" s="1"/>
      <c r="H148" s="1"/>
    </row>
    <row r="149" spans="2:8" s="22" customFormat="1" ht="12.75">
      <c r="B149" s="2"/>
      <c r="C149" s="2"/>
      <c r="D149" s="1"/>
      <c r="E149" s="1"/>
      <c r="F149" s="1"/>
      <c r="G149" s="1"/>
      <c r="H149" s="1"/>
    </row>
    <row r="150" spans="2:8" s="22" customFormat="1" ht="12.75">
      <c r="B150" s="2"/>
      <c r="C150" s="2"/>
      <c r="D150" s="1"/>
      <c r="E150" s="1"/>
      <c r="F150" s="1"/>
      <c r="G150" s="1"/>
      <c r="H150" s="1"/>
    </row>
    <row r="151" spans="2:8" s="22" customFormat="1" ht="12.75">
      <c r="B151" s="2"/>
      <c r="C151" s="2"/>
      <c r="D151" s="1"/>
      <c r="E151" s="1"/>
      <c r="F151" s="1"/>
      <c r="G151" s="1"/>
      <c r="H151" s="1"/>
    </row>
    <row r="152" spans="2:8" s="22" customFormat="1" ht="12.75">
      <c r="B152" s="2"/>
      <c r="C152" s="2"/>
      <c r="D152" s="1"/>
      <c r="E152" s="1"/>
      <c r="F152" s="1"/>
      <c r="G152" s="1"/>
      <c r="H152" s="1"/>
    </row>
    <row r="153" spans="2:8" s="22" customFormat="1" ht="12.75">
      <c r="B153" s="2"/>
      <c r="C153" s="2"/>
      <c r="D153" s="1"/>
      <c r="E153" s="1"/>
      <c r="F153" s="1"/>
      <c r="G153" s="1"/>
      <c r="H153" s="1"/>
    </row>
    <row r="154" spans="2:8" s="22" customFormat="1" ht="12.75">
      <c r="B154" s="2"/>
      <c r="C154" s="2"/>
      <c r="D154" s="1"/>
      <c r="E154" s="1"/>
      <c r="F154" s="1"/>
      <c r="G154" s="1"/>
      <c r="H154" s="1"/>
    </row>
    <row r="155" spans="2:8" s="22" customFormat="1" ht="12.75">
      <c r="B155" s="2"/>
      <c r="C155" s="2"/>
      <c r="D155" s="1"/>
      <c r="E155" s="1"/>
      <c r="F155" s="1"/>
      <c r="G155" s="1"/>
      <c r="H155" s="1"/>
    </row>
    <row r="156" spans="2:8" s="22" customFormat="1" ht="12.75">
      <c r="B156" s="2"/>
      <c r="C156" s="2"/>
      <c r="D156" s="1"/>
      <c r="E156" s="1"/>
      <c r="F156" s="1"/>
      <c r="G156" s="1"/>
      <c r="H156" s="1"/>
    </row>
    <row r="157" spans="2:8" s="22" customFormat="1" ht="12.75">
      <c r="B157" s="2"/>
      <c r="C157" s="2"/>
      <c r="D157" s="1"/>
      <c r="E157" s="1"/>
      <c r="F157" s="1"/>
      <c r="G157" s="1"/>
      <c r="H157" s="1"/>
    </row>
    <row r="158" spans="2:8" s="22" customFormat="1" ht="12.75">
      <c r="B158" s="2"/>
      <c r="C158" s="2"/>
      <c r="D158" s="1"/>
      <c r="E158" s="1"/>
      <c r="F158" s="1"/>
      <c r="G158" s="1"/>
      <c r="H158" s="1"/>
    </row>
    <row r="159" spans="2:8" s="22" customFormat="1" ht="12.75">
      <c r="B159" s="2"/>
      <c r="C159" s="2"/>
      <c r="D159" s="1"/>
      <c r="E159" s="1"/>
      <c r="F159" s="1"/>
      <c r="G159" s="1"/>
      <c r="H159" s="1"/>
    </row>
    <row r="160" spans="2:8" s="22" customFormat="1" ht="12.75">
      <c r="B160" s="2"/>
      <c r="C160" s="2"/>
      <c r="D160" s="1"/>
      <c r="E160" s="1"/>
      <c r="F160" s="1"/>
      <c r="G160" s="1"/>
      <c r="H160" s="1"/>
    </row>
    <row r="161" spans="2:8" s="22" customFormat="1" ht="12.75">
      <c r="B161" s="2"/>
      <c r="C161" s="2"/>
      <c r="D161" s="1"/>
      <c r="E161" s="1"/>
      <c r="F161" s="1"/>
      <c r="G161" s="1"/>
      <c r="H161" s="1"/>
    </row>
    <row r="162" spans="2:8" s="22" customFormat="1" ht="12.75">
      <c r="B162" s="2"/>
      <c r="C162" s="2"/>
      <c r="D162" s="1"/>
      <c r="E162" s="1"/>
      <c r="F162" s="1"/>
      <c r="G162" s="1"/>
      <c r="H162" s="1"/>
    </row>
    <row r="163" spans="2:8" s="22" customFormat="1" ht="12.75">
      <c r="B163" s="2"/>
      <c r="C163" s="2"/>
      <c r="D163" s="1"/>
      <c r="E163" s="1"/>
      <c r="F163" s="1"/>
      <c r="G163" s="1"/>
      <c r="H163" s="1"/>
    </row>
    <row r="164" spans="2:8" s="22" customFormat="1" ht="12.75">
      <c r="B164" s="2"/>
      <c r="C164" s="2"/>
      <c r="D164" s="1"/>
      <c r="E164" s="1"/>
      <c r="F164" s="1"/>
      <c r="G164" s="1"/>
      <c r="H164" s="1"/>
    </row>
    <row r="165" spans="2:8" s="22" customFormat="1" ht="12.75">
      <c r="B165" s="2"/>
      <c r="C165" s="2"/>
      <c r="D165" s="1"/>
      <c r="E165" s="1"/>
      <c r="F165" s="1"/>
      <c r="G165" s="1"/>
      <c r="H165" s="1"/>
    </row>
    <row r="166" spans="2:8" s="22" customFormat="1" ht="12.75">
      <c r="B166" s="2"/>
      <c r="C166" s="2"/>
      <c r="D166" s="1"/>
      <c r="E166" s="1"/>
      <c r="F166" s="1"/>
      <c r="G166" s="1"/>
      <c r="H166" s="1"/>
    </row>
    <row r="167" spans="2:8" s="22" customFormat="1" ht="12.75">
      <c r="B167" s="2"/>
      <c r="C167" s="2"/>
      <c r="D167" s="1"/>
      <c r="E167" s="1"/>
      <c r="F167" s="1"/>
      <c r="G167" s="1"/>
      <c r="H167" s="1"/>
    </row>
    <row r="168" spans="2:8" s="22" customFormat="1" ht="12.75">
      <c r="B168" s="2"/>
      <c r="C168" s="2"/>
      <c r="D168" s="1"/>
      <c r="E168" s="1"/>
      <c r="F168" s="1"/>
      <c r="G168" s="1"/>
      <c r="H168" s="1"/>
    </row>
    <row r="169" spans="2:8" s="22" customFormat="1" ht="12.75">
      <c r="B169" s="2"/>
      <c r="C169" s="2"/>
      <c r="D169" s="1"/>
      <c r="E169" s="1"/>
      <c r="F169" s="1"/>
      <c r="G169" s="1"/>
      <c r="H169" s="1"/>
    </row>
    <row r="170" spans="2:8" s="22" customFormat="1" ht="12.75">
      <c r="B170" s="2"/>
      <c r="C170" s="2"/>
      <c r="D170" s="1"/>
      <c r="E170" s="1"/>
      <c r="F170" s="1"/>
      <c r="G170" s="1"/>
      <c r="H170" s="1"/>
    </row>
    <row r="171" spans="2:8" s="22" customFormat="1" ht="12.75">
      <c r="B171" s="2"/>
      <c r="C171" s="2"/>
      <c r="D171" s="1"/>
      <c r="E171" s="1"/>
      <c r="F171" s="1"/>
      <c r="G171" s="1"/>
      <c r="H171" s="1"/>
    </row>
    <row r="172" spans="2:8" s="22" customFormat="1" ht="12.75">
      <c r="B172" s="2"/>
      <c r="C172" s="2"/>
      <c r="D172" s="1"/>
      <c r="E172" s="1"/>
      <c r="F172" s="1"/>
      <c r="G172" s="1"/>
      <c r="H172" s="1"/>
    </row>
    <row r="173" spans="2:8" s="22" customFormat="1" ht="12.75">
      <c r="B173" s="2"/>
      <c r="C173" s="2"/>
      <c r="D173" s="1"/>
      <c r="E173" s="1"/>
      <c r="F173" s="1"/>
      <c r="G173" s="1"/>
      <c r="H173" s="1"/>
    </row>
    <row r="174" spans="2:8" s="22" customFormat="1" ht="12.75">
      <c r="B174" s="2"/>
      <c r="C174" s="2"/>
      <c r="D174" s="1"/>
      <c r="E174" s="1"/>
      <c r="F174" s="1"/>
      <c r="G174" s="1"/>
      <c r="H174" s="1"/>
    </row>
    <row r="175" spans="2:8" s="22" customFormat="1" ht="12.75">
      <c r="B175" s="2"/>
      <c r="C175" s="2"/>
      <c r="D175" s="1"/>
      <c r="E175" s="1"/>
      <c r="F175" s="1"/>
      <c r="G175" s="1"/>
      <c r="H175" s="1"/>
    </row>
    <row r="176" spans="2:8" s="22" customFormat="1" ht="12.75">
      <c r="B176" s="2"/>
      <c r="C176" s="2"/>
      <c r="D176" s="1"/>
      <c r="E176" s="1"/>
      <c r="F176" s="1"/>
      <c r="G176" s="1"/>
      <c r="H176" s="1"/>
    </row>
    <row r="177" spans="2:8" s="22" customFormat="1" ht="12.75">
      <c r="B177" s="2"/>
      <c r="C177" s="2"/>
      <c r="D177" s="1"/>
      <c r="E177" s="1"/>
      <c r="F177" s="1"/>
      <c r="G177" s="1"/>
      <c r="H177" s="1"/>
    </row>
    <row r="178" spans="2:8" s="22" customFormat="1" ht="12.75">
      <c r="B178" s="2"/>
      <c r="C178" s="2"/>
      <c r="D178" s="1"/>
      <c r="E178" s="1"/>
      <c r="F178" s="1"/>
      <c r="G178" s="1"/>
      <c r="H178" s="1"/>
    </row>
    <row r="179" spans="2:8" s="22" customFormat="1" ht="12.75">
      <c r="B179" s="2"/>
      <c r="C179" s="2"/>
      <c r="D179" s="1"/>
      <c r="E179" s="1"/>
      <c r="F179" s="1"/>
      <c r="G179" s="1"/>
      <c r="H179" s="1"/>
    </row>
    <row r="180" spans="2:8" s="22" customFormat="1" ht="12.75">
      <c r="B180" s="2"/>
      <c r="C180" s="2"/>
      <c r="D180" s="1"/>
      <c r="E180" s="1"/>
      <c r="F180" s="1"/>
      <c r="G180" s="1"/>
      <c r="H180" s="1"/>
    </row>
    <row r="181" spans="2:8" s="22" customFormat="1" ht="12.75">
      <c r="B181" s="2"/>
      <c r="C181" s="2"/>
      <c r="D181" s="1"/>
      <c r="E181" s="1"/>
      <c r="F181" s="1"/>
      <c r="G181" s="1"/>
      <c r="H181" s="1"/>
    </row>
    <row r="182" spans="2:8" s="22" customFormat="1" ht="12.75">
      <c r="B182" s="2"/>
      <c r="C182" s="2"/>
      <c r="D182" s="1"/>
      <c r="E182" s="1"/>
      <c r="F182" s="1"/>
      <c r="G182" s="1"/>
      <c r="H182" s="1"/>
    </row>
    <row r="183" spans="2:8" s="22" customFormat="1" ht="12.75">
      <c r="B183" s="2"/>
      <c r="C183" s="2"/>
      <c r="D183" s="1"/>
      <c r="E183" s="1"/>
      <c r="F183" s="1"/>
      <c r="G183" s="1"/>
      <c r="H183" s="1"/>
    </row>
    <row r="184" spans="2:8" s="22" customFormat="1" ht="12.75">
      <c r="B184" s="2"/>
      <c r="C184" s="2"/>
      <c r="D184" s="1"/>
      <c r="E184" s="1"/>
      <c r="F184" s="1"/>
      <c r="G184" s="1"/>
      <c r="H184" s="1"/>
    </row>
    <row r="185" spans="2:8" s="22" customFormat="1" ht="12.75">
      <c r="B185" s="2"/>
      <c r="C185" s="2"/>
      <c r="D185" s="1"/>
      <c r="E185" s="1"/>
      <c r="F185" s="1"/>
      <c r="G185" s="1"/>
      <c r="H185" s="1"/>
    </row>
    <row r="186" spans="2:8" s="22" customFormat="1" ht="12.75">
      <c r="B186" s="2"/>
      <c r="C186" s="2"/>
      <c r="D186" s="1"/>
      <c r="E186" s="1"/>
      <c r="F186" s="1"/>
      <c r="G186" s="1"/>
      <c r="H186" s="1"/>
    </row>
    <row r="187" spans="2:8" s="22" customFormat="1" ht="12.75">
      <c r="B187" s="2"/>
      <c r="C187" s="2"/>
      <c r="D187" s="1"/>
      <c r="E187" s="1"/>
      <c r="F187" s="1"/>
      <c r="G187" s="1"/>
      <c r="H187" s="1"/>
    </row>
    <row r="188" spans="2:8" s="22" customFormat="1" ht="12.75">
      <c r="B188" s="2"/>
      <c r="C188" s="2"/>
      <c r="D188" s="1"/>
      <c r="E188" s="1"/>
      <c r="F188" s="1"/>
      <c r="G188" s="1"/>
      <c r="H188" s="1"/>
    </row>
    <row r="189" spans="2:8" s="22" customFormat="1" ht="12.75">
      <c r="B189" s="2"/>
      <c r="C189" s="2"/>
      <c r="D189" s="1"/>
      <c r="E189" s="1"/>
      <c r="F189" s="1"/>
      <c r="G189" s="1"/>
      <c r="H189" s="1"/>
    </row>
  </sheetData>
  <sheetProtection/>
  <mergeCells count="32">
    <mergeCell ref="D49:P49"/>
    <mergeCell ref="D48:P48"/>
    <mergeCell ref="D47:P47"/>
    <mergeCell ref="D46:P46"/>
    <mergeCell ref="D45:P45"/>
    <mergeCell ref="D44:P44"/>
    <mergeCell ref="D52:P52"/>
    <mergeCell ref="D51:P51"/>
    <mergeCell ref="D50:P50"/>
    <mergeCell ref="D55:P55"/>
    <mergeCell ref="D54:P54"/>
    <mergeCell ref="D53:P53"/>
    <mergeCell ref="AH2:AI2"/>
    <mergeCell ref="AE2:AG2"/>
    <mergeCell ref="Y2:AA2"/>
    <mergeCell ref="AB2:AD2"/>
    <mergeCell ref="D39:P39"/>
    <mergeCell ref="D43:P43"/>
    <mergeCell ref="D38:P38"/>
    <mergeCell ref="D42:P42"/>
    <mergeCell ref="D41:P41"/>
    <mergeCell ref="D40:P40"/>
    <mergeCell ref="AR2:AS2"/>
    <mergeCell ref="AK2:AO2"/>
    <mergeCell ref="D1:AS1"/>
    <mergeCell ref="A1:C3"/>
    <mergeCell ref="D2:E2"/>
    <mergeCell ref="G2:I2"/>
    <mergeCell ref="J2:L2"/>
    <mergeCell ref="M2:P2"/>
    <mergeCell ref="Q2:R2"/>
    <mergeCell ref="S2:X2"/>
  </mergeCells>
  <printOptions/>
  <pageMargins left="0.7" right="0.7" top="0.75" bottom="0.75" header="0.3" footer="0.3"/>
  <pageSetup fitToHeight="1" fitToWidth="1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1">
      <selection activeCell="I9" sqref="I9"/>
    </sheetView>
  </sheetViews>
  <sheetFormatPr defaultColWidth="9.140625" defaultRowHeight="15"/>
  <cols>
    <col min="1" max="19" width="15.7109375" style="123" customWidth="1"/>
    <col min="20" max="16384" width="9.140625" style="126" customWidth="1"/>
  </cols>
  <sheetData>
    <row r="1" spans="1:10" ht="15">
      <c r="A1" s="329" t="s">
        <v>659</v>
      </c>
      <c r="B1" s="329"/>
      <c r="C1" s="329"/>
      <c r="D1" s="329"/>
      <c r="E1" s="329"/>
      <c r="F1" s="329"/>
      <c r="G1" s="329"/>
      <c r="H1" s="329"/>
      <c r="I1" s="329"/>
      <c r="J1" s="127">
        <v>39764</v>
      </c>
    </row>
    <row r="3" spans="1:10" ht="15" customHeight="1">
      <c r="A3" s="327" t="s">
        <v>600</v>
      </c>
      <c r="B3" s="327"/>
      <c r="C3" s="327"/>
      <c r="D3" s="327"/>
      <c r="E3" s="327"/>
      <c r="F3" s="327"/>
      <c r="G3" s="327"/>
      <c r="H3" s="128"/>
      <c r="I3" s="128"/>
      <c r="J3" s="128"/>
    </row>
    <row r="4" spans="1:19" ht="38.25">
      <c r="A4" s="124" t="s">
        <v>594</v>
      </c>
      <c r="B4" s="124" t="s">
        <v>595</v>
      </c>
      <c r="C4" s="124" t="s">
        <v>602</v>
      </c>
      <c r="D4" s="124" t="s">
        <v>603</v>
      </c>
      <c r="E4" s="124" t="s">
        <v>604</v>
      </c>
      <c r="F4" s="124" t="s">
        <v>656</v>
      </c>
      <c r="G4" s="124" t="s">
        <v>658</v>
      </c>
      <c r="R4" s="126"/>
      <c r="S4" s="126"/>
    </row>
    <row r="5" spans="1:19" ht="25.5">
      <c r="A5" s="125" t="s">
        <v>596</v>
      </c>
      <c r="B5" s="293" t="s">
        <v>605</v>
      </c>
      <c r="C5" s="125" t="s">
        <v>607</v>
      </c>
      <c r="D5" s="125" t="s">
        <v>607</v>
      </c>
      <c r="E5" s="293" t="s">
        <v>608</v>
      </c>
      <c r="F5" s="125" t="s">
        <v>641</v>
      </c>
      <c r="G5" s="294" t="s">
        <v>0</v>
      </c>
      <c r="R5" s="126"/>
      <c r="S5" s="126"/>
    </row>
    <row r="6" spans="1:19" ht="38.25">
      <c r="A6" s="125" t="s">
        <v>597</v>
      </c>
      <c r="B6" s="125" t="s">
        <v>610</v>
      </c>
      <c r="C6" s="125" t="s">
        <v>612</v>
      </c>
      <c r="D6" s="125" t="s">
        <v>612</v>
      </c>
      <c r="E6" s="125" t="s">
        <v>613</v>
      </c>
      <c r="F6" s="293" t="s">
        <v>649</v>
      </c>
      <c r="G6" s="295" t="s">
        <v>726</v>
      </c>
      <c r="R6" s="126"/>
      <c r="S6" s="126"/>
    </row>
    <row r="7" spans="1:19" ht="25.5">
      <c r="A7" s="125" t="s">
        <v>615</v>
      </c>
      <c r="B7" s="125" t="s">
        <v>616</v>
      </c>
      <c r="C7" s="293" t="s">
        <v>618</v>
      </c>
      <c r="D7" s="293" t="s">
        <v>618</v>
      </c>
      <c r="E7" s="125" t="s">
        <v>619</v>
      </c>
      <c r="F7" s="125" t="s">
        <v>657</v>
      </c>
      <c r="G7" s="120" t="s">
        <v>727</v>
      </c>
      <c r="R7" s="126"/>
      <c r="S7" s="126"/>
    </row>
    <row r="8" spans="1:19" ht="25.5">
      <c r="A8" s="293" t="s">
        <v>621</v>
      </c>
      <c r="B8" s="328"/>
      <c r="C8" s="125" t="s">
        <v>622</v>
      </c>
      <c r="D8" s="125" t="s">
        <v>622</v>
      </c>
      <c r="E8" s="328"/>
      <c r="F8" s="328"/>
      <c r="G8" s="295" t="s">
        <v>587</v>
      </c>
      <c r="R8" s="126"/>
      <c r="S8" s="126"/>
    </row>
    <row r="9" spans="1:19" ht="12.75" customHeight="1">
      <c r="A9" s="328"/>
      <c r="B9" s="328"/>
      <c r="C9" s="125" t="s">
        <v>623</v>
      </c>
      <c r="D9" s="125" t="s">
        <v>623</v>
      </c>
      <c r="E9" s="328"/>
      <c r="F9" s="328"/>
      <c r="G9" s="295" t="s">
        <v>588</v>
      </c>
      <c r="R9" s="126"/>
      <c r="S9" s="126"/>
    </row>
    <row r="10" spans="1:19" ht="12.75" customHeight="1">
      <c r="A10" s="328"/>
      <c r="B10" s="328"/>
      <c r="C10" s="125" t="s">
        <v>624</v>
      </c>
      <c r="D10" s="125" t="s">
        <v>624</v>
      </c>
      <c r="E10" s="328"/>
      <c r="F10" s="328"/>
      <c r="G10" s="295" t="s">
        <v>589</v>
      </c>
      <c r="R10" s="126"/>
      <c r="S10" s="126"/>
    </row>
    <row r="11" spans="1:19" ht="12.75" customHeight="1">
      <c r="A11" s="328"/>
      <c r="B11" s="328"/>
      <c r="C11" s="328"/>
      <c r="D11" s="328"/>
      <c r="E11" s="328"/>
      <c r="F11" s="328"/>
      <c r="G11" s="295" t="s">
        <v>590</v>
      </c>
      <c r="R11" s="126"/>
      <c r="S11" s="126"/>
    </row>
    <row r="12" spans="1:19" ht="38.25">
      <c r="A12" s="328"/>
      <c r="B12" s="328"/>
      <c r="C12" s="328"/>
      <c r="D12" s="328"/>
      <c r="E12" s="328"/>
      <c r="F12" s="328"/>
      <c r="G12" s="295" t="s">
        <v>591</v>
      </c>
      <c r="R12" s="126"/>
      <c r="S12" s="126"/>
    </row>
    <row r="13" spans="1:19" s="123" customFormat="1" ht="12.75" customHeight="1">
      <c r="A13" s="328"/>
      <c r="B13" s="328"/>
      <c r="C13" s="328"/>
      <c r="D13" s="328"/>
      <c r="E13" s="328"/>
      <c r="F13" s="328"/>
      <c r="G13" s="295" t="s">
        <v>592</v>
      </c>
      <c r="R13" s="126"/>
      <c r="S13" s="126"/>
    </row>
    <row r="14" spans="1:19" s="123" customFormat="1" ht="12.75" customHeight="1">
      <c r="A14" s="328"/>
      <c r="B14" s="328"/>
      <c r="C14" s="328"/>
      <c r="D14" s="328"/>
      <c r="E14" s="328"/>
      <c r="F14" s="328"/>
      <c r="G14" s="121" t="s">
        <v>716</v>
      </c>
      <c r="R14" s="126"/>
      <c r="S14" s="126"/>
    </row>
    <row r="15" spans="1:19" s="123" customFormat="1" ht="24.75" customHeight="1">
      <c r="A15" s="328"/>
      <c r="B15" s="328"/>
      <c r="C15" s="328"/>
      <c r="D15" s="328"/>
      <c r="E15" s="328"/>
      <c r="F15" s="328"/>
      <c r="G15" s="295" t="s">
        <v>717</v>
      </c>
      <c r="R15" s="126"/>
      <c r="S15" s="126"/>
    </row>
    <row r="17" spans="1:10" s="123" customFormat="1" ht="15" customHeight="1">
      <c r="A17" s="327" t="s">
        <v>625</v>
      </c>
      <c r="B17" s="327"/>
      <c r="C17" s="327"/>
      <c r="D17" s="327"/>
      <c r="E17" s="327"/>
      <c r="F17" s="327"/>
      <c r="G17" s="327"/>
      <c r="H17" s="327"/>
      <c r="I17" s="327"/>
      <c r="J17" s="216"/>
    </row>
    <row r="18" spans="1:19" s="123" customFormat="1" ht="38.25">
      <c r="A18" s="124" t="s">
        <v>626</v>
      </c>
      <c r="B18" s="124" t="s">
        <v>627</v>
      </c>
      <c r="C18" s="124" t="s">
        <v>628</v>
      </c>
      <c r="D18" s="124" t="s">
        <v>629</v>
      </c>
      <c r="E18" s="124" t="s">
        <v>593</v>
      </c>
      <c r="F18" s="124" t="s">
        <v>630</v>
      </c>
      <c r="G18" s="124" t="s">
        <v>631</v>
      </c>
      <c r="H18" s="124" t="s">
        <v>715</v>
      </c>
      <c r="I18" s="124" t="s">
        <v>632</v>
      </c>
      <c r="S18" s="126"/>
    </row>
    <row r="19" spans="1:19" s="123" customFormat="1" ht="38.25">
      <c r="A19" s="125" t="s">
        <v>634</v>
      </c>
      <c r="B19" s="125" t="s">
        <v>635</v>
      </c>
      <c r="C19" s="125" t="s">
        <v>635</v>
      </c>
      <c r="D19" s="125" t="s">
        <v>636</v>
      </c>
      <c r="E19" s="293" t="s">
        <v>598</v>
      </c>
      <c r="F19" s="125" t="s">
        <v>637</v>
      </c>
      <c r="G19" s="125" t="s">
        <v>638</v>
      </c>
      <c r="H19" s="293" t="s">
        <v>639</v>
      </c>
      <c r="I19" s="293" t="s">
        <v>640</v>
      </c>
      <c r="S19" s="126"/>
    </row>
    <row r="20" spans="1:19" s="123" customFormat="1" ht="51">
      <c r="A20" s="125" t="s">
        <v>642</v>
      </c>
      <c r="B20" s="293" t="s">
        <v>660</v>
      </c>
      <c r="C20" s="293" t="s">
        <v>660</v>
      </c>
      <c r="D20" s="293" t="s">
        <v>643</v>
      </c>
      <c r="E20" s="125" t="s">
        <v>644</v>
      </c>
      <c r="F20" s="125" t="s">
        <v>645</v>
      </c>
      <c r="G20" s="125" t="s">
        <v>646</v>
      </c>
      <c r="H20" s="125" t="s">
        <v>647</v>
      </c>
      <c r="I20" s="125" t="s">
        <v>648</v>
      </c>
      <c r="S20" s="126"/>
    </row>
    <row r="21" spans="1:19" s="123" customFormat="1" ht="63.75">
      <c r="A21" s="125" t="s">
        <v>650</v>
      </c>
      <c r="B21" s="330"/>
      <c r="C21" s="330"/>
      <c r="D21" s="125" t="s">
        <v>651</v>
      </c>
      <c r="E21" s="125" t="s">
        <v>599</v>
      </c>
      <c r="F21" s="293" t="s">
        <v>652</v>
      </c>
      <c r="G21" s="293" t="s">
        <v>653</v>
      </c>
      <c r="H21" s="125" t="s">
        <v>654</v>
      </c>
      <c r="I21" s="330"/>
      <c r="S21" s="126"/>
    </row>
    <row r="22" spans="1:19" s="123" customFormat="1" ht="25.5">
      <c r="A22" s="293" t="s">
        <v>655</v>
      </c>
      <c r="B22" s="331"/>
      <c r="C22" s="331"/>
      <c r="D22" s="125"/>
      <c r="E22" s="125"/>
      <c r="F22" s="125"/>
      <c r="G22" s="125"/>
      <c r="H22" s="125"/>
      <c r="I22" s="331"/>
      <c r="S22" s="126"/>
    </row>
  </sheetData>
  <sheetProtection/>
  <mergeCells count="12">
    <mergeCell ref="E8:E15"/>
    <mergeCell ref="B8:B15"/>
    <mergeCell ref="A3:G3"/>
    <mergeCell ref="A9:A15"/>
    <mergeCell ref="A1:I1"/>
    <mergeCell ref="F8:F15"/>
    <mergeCell ref="I21:I22"/>
    <mergeCell ref="C21:C22"/>
    <mergeCell ref="B21:B22"/>
    <mergeCell ref="A17:I17"/>
    <mergeCell ref="D11:D15"/>
    <mergeCell ref="C11:C15"/>
  </mergeCells>
  <printOptions/>
  <pageMargins left="0.7" right="0.7" top="0.75" bottom="0.75" header="0.3" footer="0.3"/>
  <pageSetup fitToHeight="1" fitToWidth="1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2"/>
  <sheetViews>
    <sheetView zoomScalePageLayoutView="0"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L4" sqref="BL4"/>
    </sheetView>
  </sheetViews>
  <sheetFormatPr defaultColWidth="9.140625" defaultRowHeight="15"/>
  <cols>
    <col min="1" max="1" width="4.7109375" style="129" customWidth="1"/>
    <col min="2" max="2" width="23.7109375" style="129" bestFit="1" customWidth="1"/>
    <col min="3" max="3" width="25.7109375" style="129" customWidth="1"/>
    <col min="4" max="26" width="3.00390625" style="129" bestFit="1" customWidth="1"/>
    <col min="27" max="27" width="5.140625" style="129" bestFit="1" customWidth="1"/>
    <col min="28" max="28" width="3.00390625" style="129" bestFit="1" customWidth="1"/>
    <col min="29" max="29" width="5.140625" style="129" bestFit="1" customWidth="1"/>
    <col min="30" max="30" width="3.00390625" style="129" bestFit="1" customWidth="1"/>
    <col min="31" max="31" width="7.28125" style="129" bestFit="1" customWidth="1"/>
    <col min="32" max="41" width="3.00390625" style="129" bestFit="1" customWidth="1"/>
    <col min="42" max="42" width="5.140625" style="129" bestFit="1" customWidth="1"/>
    <col min="43" max="44" width="3.00390625" style="129" bestFit="1" customWidth="1"/>
    <col min="45" max="45" width="5.140625" style="129" bestFit="1" customWidth="1"/>
    <col min="46" max="58" width="3.00390625" style="129" bestFit="1" customWidth="1"/>
    <col min="59" max="59" width="5.140625" style="129" bestFit="1" customWidth="1"/>
    <col min="60" max="60" width="7.28125" style="129" bestFit="1" customWidth="1"/>
    <col min="61" max="61" width="3.00390625" style="129" bestFit="1" customWidth="1"/>
    <col min="62" max="63" width="5.140625" style="129" bestFit="1" customWidth="1"/>
    <col min="64" max="65" width="3.00390625" style="129" bestFit="1" customWidth="1"/>
    <col min="66" max="67" width="5.140625" style="129" bestFit="1" customWidth="1"/>
    <col min="68" max="71" width="3.00390625" style="129" bestFit="1" customWidth="1"/>
    <col min="72" max="16384" width="9.140625" style="129" customWidth="1"/>
  </cols>
  <sheetData>
    <row r="1" spans="1:71" ht="13.5" thickBot="1">
      <c r="A1" s="351" t="s">
        <v>661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3"/>
      <c r="BQ1" s="354">
        <v>39753</v>
      </c>
      <c r="BR1" s="355"/>
      <c r="BS1" s="356"/>
    </row>
    <row r="2" spans="1:71" ht="13.5" thickBot="1">
      <c r="A2" s="357" t="s">
        <v>712</v>
      </c>
      <c r="B2" s="358"/>
      <c r="C2" s="359"/>
      <c r="D2" s="346" t="s">
        <v>600</v>
      </c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71" t="s">
        <v>625</v>
      </c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2"/>
    </row>
    <row r="3" spans="1:71" ht="33.75" customHeight="1" thickBot="1">
      <c r="A3" s="360"/>
      <c r="B3" s="361"/>
      <c r="C3" s="362"/>
      <c r="D3" s="348" t="s">
        <v>594</v>
      </c>
      <c r="E3" s="349"/>
      <c r="F3" s="349"/>
      <c r="G3" s="350"/>
      <c r="H3" s="366" t="s">
        <v>595</v>
      </c>
      <c r="I3" s="349"/>
      <c r="J3" s="367"/>
      <c r="K3" s="348" t="s">
        <v>601</v>
      </c>
      <c r="L3" s="349"/>
      <c r="M3" s="350"/>
      <c r="N3" s="366" t="s">
        <v>602</v>
      </c>
      <c r="O3" s="349"/>
      <c r="P3" s="349"/>
      <c r="Q3" s="349"/>
      <c r="R3" s="349"/>
      <c r="S3" s="367"/>
      <c r="T3" s="348" t="s">
        <v>603</v>
      </c>
      <c r="U3" s="349"/>
      <c r="V3" s="349"/>
      <c r="W3" s="349"/>
      <c r="X3" s="349"/>
      <c r="Y3" s="350"/>
      <c r="Z3" s="366" t="s">
        <v>662</v>
      </c>
      <c r="AA3" s="349"/>
      <c r="AB3" s="367"/>
      <c r="AC3" s="348" t="s">
        <v>714</v>
      </c>
      <c r="AD3" s="349"/>
      <c r="AE3" s="350"/>
      <c r="AF3" s="366" t="s">
        <v>656</v>
      </c>
      <c r="AG3" s="349"/>
      <c r="AH3" s="367"/>
      <c r="AI3" s="348" t="s">
        <v>658</v>
      </c>
      <c r="AJ3" s="349"/>
      <c r="AK3" s="349"/>
      <c r="AL3" s="349"/>
      <c r="AM3" s="349"/>
      <c r="AN3" s="349"/>
      <c r="AO3" s="349"/>
      <c r="AP3" s="349"/>
      <c r="AQ3" s="350"/>
      <c r="AR3" s="366" t="s">
        <v>626</v>
      </c>
      <c r="AS3" s="349"/>
      <c r="AT3" s="349"/>
      <c r="AU3" s="367"/>
      <c r="AV3" s="348" t="s">
        <v>665</v>
      </c>
      <c r="AW3" s="350"/>
      <c r="AX3" s="366" t="s">
        <v>664</v>
      </c>
      <c r="AY3" s="367"/>
      <c r="AZ3" s="348" t="s">
        <v>629</v>
      </c>
      <c r="BA3" s="349"/>
      <c r="BB3" s="350"/>
      <c r="BC3" s="366" t="s">
        <v>593</v>
      </c>
      <c r="BD3" s="349"/>
      <c r="BE3" s="367"/>
      <c r="BF3" s="348" t="s">
        <v>630</v>
      </c>
      <c r="BG3" s="349"/>
      <c r="BH3" s="350"/>
      <c r="BI3" s="366" t="s">
        <v>631</v>
      </c>
      <c r="BJ3" s="349"/>
      <c r="BK3" s="367"/>
      <c r="BL3" s="368" t="s">
        <v>715</v>
      </c>
      <c r="BM3" s="369"/>
      <c r="BN3" s="370"/>
      <c r="BO3" s="366" t="s">
        <v>632</v>
      </c>
      <c r="BP3" s="367"/>
      <c r="BQ3" s="348" t="s">
        <v>663</v>
      </c>
      <c r="BR3" s="349"/>
      <c r="BS3" s="350"/>
    </row>
    <row r="4" spans="1:71" ht="120.75" thickBot="1">
      <c r="A4" s="363"/>
      <c r="B4" s="364"/>
      <c r="C4" s="365"/>
      <c r="D4" s="175" t="s">
        <v>596</v>
      </c>
      <c r="E4" s="176" t="s">
        <v>597</v>
      </c>
      <c r="F4" s="176" t="s">
        <v>615</v>
      </c>
      <c r="G4" s="177" t="s">
        <v>621</v>
      </c>
      <c r="H4" s="178" t="s">
        <v>605</v>
      </c>
      <c r="I4" s="176" t="s">
        <v>610</v>
      </c>
      <c r="J4" s="179" t="s">
        <v>616</v>
      </c>
      <c r="K4" s="175" t="s">
        <v>606</v>
      </c>
      <c r="L4" s="176" t="s">
        <v>611</v>
      </c>
      <c r="M4" s="177" t="s">
        <v>617</v>
      </c>
      <c r="N4" s="178" t="s">
        <v>607</v>
      </c>
      <c r="O4" s="176" t="s">
        <v>612</v>
      </c>
      <c r="P4" s="176" t="s">
        <v>618</v>
      </c>
      <c r="Q4" s="176" t="s">
        <v>622</v>
      </c>
      <c r="R4" s="176" t="s">
        <v>623</v>
      </c>
      <c r="S4" s="179" t="s">
        <v>624</v>
      </c>
      <c r="T4" s="175" t="s">
        <v>607</v>
      </c>
      <c r="U4" s="176" t="s">
        <v>612</v>
      </c>
      <c r="V4" s="176" t="s">
        <v>618</v>
      </c>
      <c r="W4" s="176" t="s">
        <v>622</v>
      </c>
      <c r="X4" s="176" t="s">
        <v>623</v>
      </c>
      <c r="Y4" s="177" t="s">
        <v>624</v>
      </c>
      <c r="Z4" s="178" t="s">
        <v>608</v>
      </c>
      <c r="AA4" s="176" t="s">
        <v>613</v>
      </c>
      <c r="AB4" s="179" t="s">
        <v>619</v>
      </c>
      <c r="AC4" s="175" t="s">
        <v>609</v>
      </c>
      <c r="AD4" s="176" t="s">
        <v>614</v>
      </c>
      <c r="AE4" s="177" t="s">
        <v>620</v>
      </c>
      <c r="AF4" s="178" t="s">
        <v>641</v>
      </c>
      <c r="AG4" s="176" t="s">
        <v>649</v>
      </c>
      <c r="AH4" s="179" t="s">
        <v>657</v>
      </c>
      <c r="AI4" s="180" t="s">
        <v>0</v>
      </c>
      <c r="AJ4" s="181" t="s">
        <v>1</v>
      </c>
      <c r="AK4" s="181" t="s">
        <v>2</v>
      </c>
      <c r="AL4" s="181" t="s">
        <v>587</v>
      </c>
      <c r="AM4" s="181" t="s">
        <v>588</v>
      </c>
      <c r="AN4" s="181" t="s">
        <v>589</v>
      </c>
      <c r="AO4" s="182" t="s">
        <v>590</v>
      </c>
      <c r="AP4" s="182" t="s">
        <v>591</v>
      </c>
      <c r="AQ4" s="183" t="s">
        <v>592</v>
      </c>
      <c r="AR4" s="178" t="s">
        <v>634</v>
      </c>
      <c r="AS4" s="176" t="s">
        <v>642</v>
      </c>
      <c r="AT4" s="176" t="s">
        <v>650</v>
      </c>
      <c r="AU4" s="179" t="s">
        <v>655</v>
      </c>
      <c r="AV4" s="175" t="s">
        <v>635</v>
      </c>
      <c r="AW4" s="177" t="s">
        <v>660</v>
      </c>
      <c r="AX4" s="178" t="s">
        <v>635</v>
      </c>
      <c r="AY4" s="179" t="s">
        <v>660</v>
      </c>
      <c r="AZ4" s="175" t="s">
        <v>636</v>
      </c>
      <c r="BA4" s="176" t="s">
        <v>643</v>
      </c>
      <c r="BB4" s="177" t="s">
        <v>651</v>
      </c>
      <c r="BC4" s="178" t="s">
        <v>598</v>
      </c>
      <c r="BD4" s="176" t="s">
        <v>644</v>
      </c>
      <c r="BE4" s="179" t="s">
        <v>599</v>
      </c>
      <c r="BF4" s="175" t="s">
        <v>637</v>
      </c>
      <c r="BG4" s="176" t="s">
        <v>645</v>
      </c>
      <c r="BH4" s="177" t="s">
        <v>652</v>
      </c>
      <c r="BI4" s="178" t="s">
        <v>638</v>
      </c>
      <c r="BJ4" s="176" t="s">
        <v>646</v>
      </c>
      <c r="BK4" s="179" t="s">
        <v>653</v>
      </c>
      <c r="BL4" s="175" t="s">
        <v>639</v>
      </c>
      <c r="BM4" s="176" t="s">
        <v>647</v>
      </c>
      <c r="BN4" s="177" t="s">
        <v>654</v>
      </c>
      <c r="BO4" s="178" t="s">
        <v>640</v>
      </c>
      <c r="BP4" s="179" t="s">
        <v>648</v>
      </c>
      <c r="BQ4" s="175" t="s">
        <v>641</v>
      </c>
      <c r="BR4" s="176" t="s">
        <v>649</v>
      </c>
      <c r="BS4" s="177" t="s">
        <v>657</v>
      </c>
    </row>
    <row r="5" spans="1:71" ht="12.75" customHeight="1">
      <c r="A5" s="378" t="s">
        <v>600</v>
      </c>
      <c r="B5" s="384" t="s">
        <v>594</v>
      </c>
      <c r="C5" s="155" t="s">
        <v>596</v>
      </c>
      <c r="D5" s="386"/>
      <c r="E5" s="335"/>
      <c r="F5" s="335"/>
      <c r="G5" s="345"/>
      <c r="H5" s="163"/>
      <c r="I5" s="134"/>
      <c r="J5" s="161"/>
      <c r="K5" s="167"/>
      <c r="L5" s="134"/>
      <c r="M5" s="165"/>
      <c r="N5" s="163"/>
      <c r="O5" s="134"/>
      <c r="P5" s="134"/>
      <c r="Q5" s="134"/>
      <c r="R5" s="134"/>
      <c r="S5" s="161"/>
      <c r="T5" s="167"/>
      <c r="U5" s="134"/>
      <c r="V5" s="134"/>
      <c r="W5" s="134"/>
      <c r="X5" s="134"/>
      <c r="Y5" s="165"/>
      <c r="Z5" s="163"/>
      <c r="AA5" s="134"/>
      <c r="AB5" s="161"/>
      <c r="AC5" s="167"/>
      <c r="AD5" s="134"/>
      <c r="AE5" s="165"/>
      <c r="AF5" s="163"/>
      <c r="AG5" s="134"/>
      <c r="AH5" s="161"/>
      <c r="AI5" s="167"/>
      <c r="AJ5" s="134"/>
      <c r="AK5" s="134"/>
      <c r="AL5" s="134"/>
      <c r="AM5" s="134"/>
      <c r="AN5" s="134"/>
      <c r="AO5" s="134"/>
      <c r="AP5" s="134"/>
      <c r="AQ5" s="165"/>
      <c r="AR5" s="163"/>
      <c r="AS5" s="134"/>
      <c r="AT5" s="134"/>
      <c r="AU5" s="161"/>
      <c r="AV5" s="167"/>
      <c r="AW5" s="165"/>
      <c r="AX5" s="163"/>
      <c r="AY5" s="161"/>
      <c r="AZ5" s="167"/>
      <c r="BA5" s="134"/>
      <c r="BB5" s="165"/>
      <c r="BC5" s="163"/>
      <c r="BD5" s="134"/>
      <c r="BE5" s="161"/>
      <c r="BF5" s="167"/>
      <c r="BG5" s="134"/>
      <c r="BH5" s="165"/>
      <c r="BI5" s="163"/>
      <c r="BJ5" s="134"/>
      <c r="BK5" s="161"/>
      <c r="BL5" s="167"/>
      <c r="BM5" s="134"/>
      <c r="BN5" s="165"/>
      <c r="BO5" s="163"/>
      <c r="BP5" s="161"/>
      <c r="BQ5" s="167"/>
      <c r="BR5" s="134"/>
      <c r="BS5" s="165"/>
    </row>
    <row r="6" spans="1:71" ht="12.75" customHeight="1">
      <c r="A6" s="379"/>
      <c r="B6" s="376"/>
      <c r="C6" s="155" t="s">
        <v>597</v>
      </c>
      <c r="D6" s="332"/>
      <c r="E6" s="333"/>
      <c r="F6" s="333"/>
      <c r="G6" s="334"/>
      <c r="H6" s="132"/>
      <c r="I6" s="130"/>
      <c r="J6" s="131"/>
      <c r="K6" s="168"/>
      <c r="L6" s="130"/>
      <c r="M6" s="137"/>
      <c r="N6" s="132"/>
      <c r="O6" s="130"/>
      <c r="P6" s="130"/>
      <c r="Q6" s="130"/>
      <c r="R6" s="130"/>
      <c r="S6" s="131"/>
      <c r="T6" s="168"/>
      <c r="U6" s="130"/>
      <c r="V6" s="130"/>
      <c r="W6" s="130"/>
      <c r="X6" s="130"/>
      <c r="Y6" s="137"/>
      <c r="Z6" s="132"/>
      <c r="AA6" s="130"/>
      <c r="AB6" s="131"/>
      <c r="AC6" s="168"/>
      <c r="AD6" s="130"/>
      <c r="AE6" s="137"/>
      <c r="AF6" s="132"/>
      <c r="AG6" s="130"/>
      <c r="AH6" s="131"/>
      <c r="AI6" s="168"/>
      <c r="AJ6" s="130"/>
      <c r="AK6" s="130"/>
      <c r="AL6" s="130"/>
      <c r="AM6" s="130"/>
      <c r="AN6" s="130"/>
      <c r="AO6" s="130"/>
      <c r="AP6" s="130"/>
      <c r="AQ6" s="137"/>
      <c r="AR6" s="132"/>
      <c r="AS6" s="130"/>
      <c r="AT6" s="130"/>
      <c r="AU6" s="131"/>
      <c r="AV6" s="168"/>
      <c r="AW6" s="137"/>
      <c r="AX6" s="132"/>
      <c r="AY6" s="131"/>
      <c r="AZ6" s="168"/>
      <c r="BA6" s="130"/>
      <c r="BB6" s="137"/>
      <c r="BC6" s="132"/>
      <c r="BD6" s="130"/>
      <c r="BE6" s="131"/>
      <c r="BF6" s="168"/>
      <c r="BG6" s="130"/>
      <c r="BH6" s="137"/>
      <c r="BI6" s="132"/>
      <c r="BJ6" s="130"/>
      <c r="BK6" s="131"/>
      <c r="BL6" s="168"/>
      <c r="BM6" s="130"/>
      <c r="BN6" s="137"/>
      <c r="BO6" s="132"/>
      <c r="BP6" s="131"/>
      <c r="BQ6" s="168"/>
      <c r="BR6" s="130"/>
      <c r="BS6" s="137"/>
    </row>
    <row r="7" spans="1:71" ht="12.75" customHeight="1">
      <c r="A7" s="379"/>
      <c r="B7" s="376"/>
      <c r="C7" s="156" t="s">
        <v>615</v>
      </c>
      <c r="D7" s="332"/>
      <c r="E7" s="333"/>
      <c r="F7" s="333"/>
      <c r="G7" s="334"/>
      <c r="H7" s="132"/>
      <c r="I7" s="130"/>
      <c r="J7" s="131"/>
      <c r="K7" s="168"/>
      <c r="L7" s="130"/>
      <c r="M7" s="137"/>
      <c r="N7" s="132"/>
      <c r="O7" s="130"/>
      <c r="P7" s="130"/>
      <c r="Q7" s="130"/>
      <c r="R7" s="130"/>
      <c r="S7" s="131"/>
      <c r="T7" s="168"/>
      <c r="U7" s="130"/>
      <c r="V7" s="130"/>
      <c r="W7" s="130"/>
      <c r="X7" s="130"/>
      <c r="Y7" s="137"/>
      <c r="Z7" s="132"/>
      <c r="AA7" s="130"/>
      <c r="AB7" s="131"/>
      <c r="AC7" s="168"/>
      <c r="AD7" s="130"/>
      <c r="AE7" s="137"/>
      <c r="AF7" s="132"/>
      <c r="AG7" s="130"/>
      <c r="AH7" s="131"/>
      <c r="AI7" s="168"/>
      <c r="AJ7" s="130"/>
      <c r="AK7" s="130"/>
      <c r="AL7" s="130"/>
      <c r="AM7" s="130"/>
      <c r="AN7" s="130"/>
      <c r="AO7" s="130"/>
      <c r="AP7" s="130"/>
      <c r="AQ7" s="137"/>
      <c r="AR7" s="132"/>
      <c r="AS7" s="130"/>
      <c r="AT7" s="130"/>
      <c r="AU7" s="131"/>
      <c r="AV7" s="168"/>
      <c r="AW7" s="137"/>
      <c r="AX7" s="132"/>
      <c r="AY7" s="131"/>
      <c r="AZ7" s="168"/>
      <c r="BA7" s="130"/>
      <c r="BB7" s="137"/>
      <c r="BC7" s="132"/>
      <c r="BD7" s="130"/>
      <c r="BE7" s="131"/>
      <c r="BF7" s="168"/>
      <c r="BG7" s="130"/>
      <c r="BH7" s="137"/>
      <c r="BI7" s="132"/>
      <c r="BJ7" s="130"/>
      <c r="BK7" s="131"/>
      <c r="BL7" s="168"/>
      <c r="BM7" s="130"/>
      <c r="BN7" s="137"/>
      <c r="BO7" s="132"/>
      <c r="BP7" s="131"/>
      <c r="BQ7" s="168"/>
      <c r="BR7" s="130"/>
      <c r="BS7" s="137"/>
    </row>
    <row r="8" spans="1:71" ht="12.75" customHeight="1" thickBot="1">
      <c r="A8" s="379"/>
      <c r="B8" s="377"/>
      <c r="C8" s="157" t="s">
        <v>621</v>
      </c>
      <c r="D8" s="340"/>
      <c r="E8" s="341"/>
      <c r="F8" s="341"/>
      <c r="G8" s="342"/>
      <c r="H8" s="141"/>
      <c r="I8" s="138"/>
      <c r="J8" s="159"/>
      <c r="K8" s="166"/>
      <c r="L8" s="138"/>
      <c r="M8" s="139"/>
      <c r="N8" s="141"/>
      <c r="O8" s="138"/>
      <c r="P8" s="138"/>
      <c r="Q8" s="138"/>
      <c r="R8" s="138"/>
      <c r="S8" s="159"/>
      <c r="T8" s="166"/>
      <c r="U8" s="138"/>
      <c r="V8" s="138"/>
      <c r="W8" s="138"/>
      <c r="X8" s="138"/>
      <c r="Y8" s="139"/>
      <c r="Z8" s="141"/>
      <c r="AA8" s="138"/>
      <c r="AB8" s="159"/>
      <c r="AC8" s="166"/>
      <c r="AD8" s="138"/>
      <c r="AE8" s="139"/>
      <c r="AF8" s="141"/>
      <c r="AG8" s="138"/>
      <c r="AH8" s="159"/>
      <c r="AI8" s="166"/>
      <c r="AJ8" s="138"/>
      <c r="AK8" s="138"/>
      <c r="AL8" s="138"/>
      <c r="AM8" s="138"/>
      <c r="AN8" s="138"/>
      <c r="AO8" s="138"/>
      <c r="AP8" s="138"/>
      <c r="AQ8" s="139"/>
      <c r="AR8" s="141"/>
      <c r="AS8" s="138"/>
      <c r="AT8" s="138"/>
      <c r="AU8" s="159"/>
      <c r="AV8" s="166"/>
      <c r="AW8" s="139"/>
      <c r="AX8" s="141"/>
      <c r="AY8" s="159"/>
      <c r="AZ8" s="166"/>
      <c r="BA8" s="138"/>
      <c r="BB8" s="139"/>
      <c r="BC8" s="141"/>
      <c r="BD8" s="138"/>
      <c r="BE8" s="159"/>
      <c r="BF8" s="166"/>
      <c r="BG8" s="138"/>
      <c r="BH8" s="139"/>
      <c r="BI8" s="141"/>
      <c r="BJ8" s="138"/>
      <c r="BK8" s="159"/>
      <c r="BL8" s="166"/>
      <c r="BM8" s="138"/>
      <c r="BN8" s="139"/>
      <c r="BO8" s="141"/>
      <c r="BP8" s="159"/>
      <c r="BQ8" s="166"/>
      <c r="BR8" s="138"/>
      <c r="BS8" s="139"/>
    </row>
    <row r="9" spans="1:71" ht="22.5" customHeight="1">
      <c r="A9" s="379"/>
      <c r="B9" s="373" t="s">
        <v>595</v>
      </c>
      <c r="C9" s="144" t="s">
        <v>605</v>
      </c>
      <c r="D9" s="335"/>
      <c r="E9" s="335"/>
      <c r="F9" s="335"/>
      <c r="G9" s="335"/>
      <c r="H9" s="335"/>
      <c r="I9" s="335"/>
      <c r="J9" s="335"/>
      <c r="K9" s="167"/>
      <c r="L9" s="134"/>
      <c r="M9" s="165"/>
      <c r="N9" s="163"/>
      <c r="O9" s="134"/>
      <c r="P9" s="134"/>
      <c r="Q9" s="134"/>
      <c r="R9" s="134"/>
      <c r="S9" s="161"/>
      <c r="T9" s="167"/>
      <c r="U9" s="134"/>
      <c r="V9" s="134"/>
      <c r="W9" s="134"/>
      <c r="X9" s="134"/>
      <c r="Y9" s="165"/>
      <c r="Z9" s="163"/>
      <c r="AA9" s="134"/>
      <c r="AB9" s="161"/>
      <c r="AC9" s="167"/>
      <c r="AD9" s="134"/>
      <c r="AE9" s="165"/>
      <c r="AF9" s="163"/>
      <c r="AG9" s="134"/>
      <c r="AH9" s="161"/>
      <c r="AI9" s="167"/>
      <c r="AJ9" s="134"/>
      <c r="AK9" s="134"/>
      <c r="AL9" s="134"/>
      <c r="AM9" s="134"/>
      <c r="AN9" s="134"/>
      <c r="AO9" s="134"/>
      <c r="AP9" s="134"/>
      <c r="AQ9" s="165"/>
      <c r="AR9" s="163"/>
      <c r="AS9" s="134"/>
      <c r="AT9" s="134"/>
      <c r="AU9" s="161"/>
      <c r="AV9" s="167"/>
      <c r="AW9" s="165"/>
      <c r="AX9" s="163"/>
      <c r="AY9" s="161"/>
      <c r="AZ9" s="167"/>
      <c r="BA9" s="134"/>
      <c r="BB9" s="165"/>
      <c r="BC9" s="163"/>
      <c r="BD9" s="134"/>
      <c r="BE9" s="161"/>
      <c r="BF9" s="167"/>
      <c r="BG9" s="134"/>
      <c r="BH9" s="165"/>
      <c r="BI9" s="163"/>
      <c r="BJ9" s="134"/>
      <c r="BK9" s="161"/>
      <c r="BL9" s="167"/>
      <c r="BM9" s="134"/>
      <c r="BN9" s="165"/>
      <c r="BO9" s="163"/>
      <c r="BP9" s="161"/>
      <c r="BQ9" s="167"/>
      <c r="BR9" s="134"/>
      <c r="BS9" s="165"/>
    </row>
    <row r="10" spans="1:71" ht="22.5" customHeight="1">
      <c r="A10" s="379"/>
      <c r="B10" s="376"/>
      <c r="C10" s="145" t="s">
        <v>610</v>
      </c>
      <c r="D10" s="333"/>
      <c r="E10" s="333"/>
      <c r="F10" s="333"/>
      <c r="G10" s="333"/>
      <c r="H10" s="333"/>
      <c r="I10" s="333"/>
      <c r="J10" s="333"/>
      <c r="K10" s="168"/>
      <c r="L10" s="130"/>
      <c r="M10" s="137"/>
      <c r="N10" s="132"/>
      <c r="O10" s="130"/>
      <c r="P10" s="130"/>
      <c r="Q10" s="130"/>
      <c r="R10" s="130"/>
      <c r="S10" s="131"/>
      <c r="T10" s="168"/>
      <c r="U10" s="130"/>
      <c r="V10" s="130"/>
      <c r="W10" s="130"/>
      <c r="X10" s="130"/>
      <c r="Y10" s="137"/>
      <c r="Z10" s="132"/>
      <c r="AA10" s="130"/>
      <c r="AB10" s="131"/>
      <c r="AC10" s="168"/>
      <c r="AD10" s="130"/>
      <c r="AE10" s="137"/>
      <c r="AF10" s="132"/>
      <c r="AG10" s="130"/>
      <c r="AH10" s="131"/>
      <c r="AI10" s="168"/>
      <c r="AJ10" s="130"/>
      <c r="AK10" s="130"/>
      <c r="AL10" s="130"/>
      <c r="AM10" s="130"/>
      <c r="AN10" s="130"/>
      <c r="AO10" s="130"/>
      <c r="AP10" s="130"/>
      <c r="AQ10" s="137"/>
      <c r="AR10" s="132"/>
      <c r="AS10" s="130"/>
      <c r="AT10" s="130"/>
      <c r="AU10" s="131"/>
      <c r="AV10" s="168"/>
      <c r="AW10" s="137"/>
      <c r="AX10" s="132"/>
      <c r="AY10" s="131"/>
      <c r="AZ10" s="168"/>
      <c r="BA10" s="130"/>
      <c r="BB10" s="137"/>
      <c r="BC10" s="132"/>
      <c r="BD10" s="130"/>
      <c r="BE10" s="131"/>
      <c r="BF10" s="168"/>
      <c r="BG10" s="130"/>
      <c r="BH10" s="137"/>
      <c r="BI10" s="132"/>
      <c r="BJ10" s="130"/>
      <c r="BK10" s="131"/>
      <c r="BL10" s="168"/>
      <c r="BM10" s="130"/>
      <c r="BN10" s="137"/>
      <c r="BO10" s="132"/>
      <c r="BP10" s="131"/>
      <c r="BQ10" s="168"/>
      <c r="BR10" s="130"/>
      <c r="BS10" s="137"/>
    </row>
    <row r="11" spans="1:71" ht="12.75" customHeight="1" thickBot="1">
      <c r="A11" s="379"/>
      <c r="B11" s="374"/>
      <c r="C11" s="149" t="s">
        <v>616</v>
      </c>
      <c r="D11" s="337"/>
      <c r="E11" s="338"/>
      <c r="F11" s="338"/>
      <c r="G11" s="338"/>
      <c r="H11" s="338"/>
      <c r="I11" s="338"/>
      <c r="J11" s="339"/>
      <c r="K11" s="166"/>
      <c r="L11" s="138"/>
      <c r="M11" s="139"/>
      <c r="N11" s="142"/>
      <c r="O11" s="133"/>
      <c r="P11" s="133"/>
      <c r="Q11" s="133"/>
      <c r="R11" s="133"/>
      <c r="S11" s="160"/>
      <c r="T11" s="169"/>
      <c r="U11" s="133"/>
      <c r="V11" s="133"/>
      <c r="W11" s="133"/>
      <c r="X11" s="133"/>
      <c r="Y11" s="170"/>
      <c r="Z11" s="142"/>
      <c r="AA11" s="133"/>
      <c r="AB11" s="160"/>
      <c r="AC11" s="169"/>
      <c r="AD11" s="133"/>
      <c r="AE11" s="170"/>
      <c r="AF11" s="142"/>
      <c r="AG11" s="133"/>
      <c r="AH11" s="160"/>
      <c r="AI11" s="169"/>
      <c r="AJ11" s="133"/>
      <c r="AK11" s="133"/>
      <c r="AL11" s="133"/>
      <c r="AM11" s="133"/>
      <c r="AN11" s="133"/>
      <c r="AO11" s="133"/>
      <c r="AP11" s="133"/>
      <c r="AQ11" s="170"/>
      <c r="AR11" s="142"/>
      <c r="AS11" s="133"/>
      <c r="AT11" s="133"/>
      <c r="AU11" s="160"/>
      <c r="AV11" s="169"/>
      <c r="AW11" s="170"/>
      <c r="AX11" s="142"/>
      <c r="AY11" s="160"/>
      <c r="AZ11" s="169"/>
      <c r="BA11" s="133"/>
      <c r="BB11" s="170"/>
      <c r="BC11" s="142"/>
      <c r="BD11" s="133"/>
      <c r="BE11" s="160"/>
      <c r="BF11" s="169"/>
      <c r="BG11" s="133"/>
      <c r="BH11" s="170"/>
      <c r="BI11" s="142"/>
      <c r="BJ11" s="133"/>
      <c r="BK11" s="160"/>
      <c r="BL11" s="169"/>
      <c r="BM11" s="133"/>
      <c r="BN11" s="170"/>
      <c r="BO11" s="142"/>
      <c r="BP11" s="160"/>
      <c r="BQ11" s="169"/>
      <c r="BR11" s="133"/>
      <c r="BS11" s="170"/>
    </row>
    <row r="12" spans="1:71" ht="22.5" customHeight="1">
      <c r="A12" s="379"/>
      <c r="B12" s="375" t="s">
        <v>601</v>
      </c>
      <c r="C12" s="143" t="s">
        <v>606</v>
      </c>
      <c r="D12" s="336"/>
      <c r="E12" s="336"/>
      <c r="F12" s="336"/>
      <c r="G12" s="336"/>
      <c r="H12" s="336"/>
      <c r="I12" s="336"/>
      <c r="J12" s="336"/>
      <c r="K12" s="335"/>
      <c r="L12" s="335"/>
      <c r="M12" s="335"/>
      <c r="N12" s="171"/>
      <c r="O12" s="135"/>
      <c r="P12" s="135"/>
      <c r="Q12" s="135"/>
      <c r="R12" s="135"/>
      <c r="S12" s="136"/>
      <c r="T12" s="171"/>
      <c r="U12" s="135"/>
      <c r="V12" s="135"/>
      <c r="W12" s="135"/>
      <c r="X12" s="135"/>
      <c r="Y12" s="136"/>
      <c r="Z12" s="162"/>
      <c r="AA12" s="135"/>
      <c r="AB12" s="158"/>
      <c r="AC12" s="171"/>
      <c r="AD12" s="135"/>
      <c r="AE12" s="136"/>
      <c r="AF12" s="162"/>
      <c r="AG12" s="135"/>
      <c r="AH12" s="158"/>
      <c r="AI12" s="171"/>
      <c r="AJ12" s="135"/>
      <c r="AK12" s="135"/>
      <c r="AL12" s="135"/>
      <c r="AM12" s="135"/>
      <c r="AN12" s="135"/>
      <c r="AO12" s="135"/>
      <c r="AP12" s="135"/>
      <c r="AQ12" s="136"/>
      <c r="AR12" s="162"/>
      <c r="AS12" s="135"/>
      <c r="AT12" s="135"/>
      <c r="AU12" s="158"/>
      <c r="AV12" s="171"/>
      <c r="AW12" s="136"/>
      <c r="AX12" s="162"/>
      <c r="AY12" s="158"/>
      <c r="AZ12" s="171"/>
      <c r="BA12" s="135"/>
      <c r="BB12" s="136"/>
      <c r="BC12" s="162"/>
      <c r="BD12" s="135"/>
      <c r="BE12" s="158"/>
      <c r="BF12" s="171"/>
      <c r="BG12" s="135"/>
      <c r="BH12" s="136"/>
      <c r="BI12" s="162"/>
      <c r="BJ12" s="135"/>
      <c r="BK12" s="158"/>
      <c r="BL12" s="171"/>
      <c r="BM12" s="135"/>
      <c r="BN12" s="136"/>
      <c r="BO12" s="162"/>
      <c r="BP12" s="158"/>
      <c r="BQ12" s="171"/>
      <c r="BR12" s="135"/>
      <c r="BS12" s="136"/>
    </row>
    <row r="13" spans="1:71" ht="22.5" customHeight="1">
      <c r="A13" s="379"/>
      <c r="B13" s="376"/>
      <c r="C13" s="145" t="s">
        <v>611</v>
      </c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168"/>
      <c r="O13" s="130"/>
      <c r="P13" s="130"/>
      <c r="Q13" s="130"/>
      <c r="R13" s="130"/>
      <c r="S13" s="137"/>
      <c r="T13" s="168"/>
      <c r="U13" s="130"/>
      <c r="V13" s="130"/>
      <c r="W13" s="130"/>
      <c r="X13" s="130"/>
      <c r="Y13" s="137"/>
      <c r="Z13" s="132"/>
      <c r="AA13" s="130"/>
      <c r="AB13" s="131"/>
      <c r="AC13" s="168"/>
      <c r="AD13" s="130"/>
      <c r="AE13" s="137"/>
      <c r="AF13" s="132"/>
      <c r="AG13" s="130"/>
      <c r="AH13" s="131"/>
      <c r="AI13" s="168"/>
      <c r="AJ13" s="130"/>
      <c r="AK13" s="130"/>
      <c r="AL13" s="130"/>
      <c r="AM13" s="130"/>
      <c r="AN13" s="130"/>
      <c r="AO13" s="130"/>
      <c r="AP13" s="130"/>
      <c r="AQ13" s="137"/>
      <c r="AR13" s="132"/>
      <c r="AS13" s="130"/>
      <c r="AT13" s="130"/>
      <c r="AU13" s="131"/>
      <c r="AV13" s="168"/>
      <c r="AW13" s="137"/>
      <c r="AX13" s="132"/>
      <c r="AY13" s="131"/>
      <c r="AZ13" s="168"/>
      <c r="BA13" s="130"/>
      <c r="BB13" s="137"/>
      <c r="BC13" s="132"/>
      <c r="BD13" s="130"/>
      <c r="BE13" s="131"/>
      <c r="BF13" s="168"/>
      <c r="BG13" s="130"/>
      <c r="BH13" s="137"/>
      <c r="BI13" s="132"/>
      <c r="BJ13" s="130"/>
      <c r="BK13" s="131"/>
      <c r="BL13" s="168"/>
      <c r="BM13" s="130"/>
      <c r="BN13" s="137"/>
      <c r="BO13" s="132"/>
      <c r="BP13" s="131"/>
      <c r="BQ13" s="168"/>
      <c r="BR13" s="130"/>
      <c r="BS13" s="137"/>
    </row>
    <row r="14" spans="1:71" ht="12" thickBot="1">
      <c r="A14" s="379"/>
      <c r="B14" s="377"/>
      <c r="C14" s="146" t="s">
        <v>617</v>
      </c>
      <c r="D14" s="343"/>
      <c r="E14" s="341"/>
      <c r="F14" s="341"/>
      <c r="G14" s="341"/>
      <c r="H14" s="341"/>
      <c r="I14" s="341"/>
      <c r="J14" s="341"/>
      <c r="K14" s="341"/>
      <c r="L14" s="341"/>
      <c r="M14" s="344"/>
      <c r="N14" s="166"/>
      <c r="O14" s="138"/>
      <c r="P14" s="138"/>
      <c r="Q14" s="138"/>
      <c r="R14" s="138"/>
      <c r="S14" s="139"/>
      <c r="T14" s="166"/>
      <c r="U14" s="138"/>
      <c r="V14" s="138"/>
      <c r="W14" s="138"/>
      <c r="X14" s="138"/>
      <c r="Y14" s="139"/>
      <c r="Z14" s="141"/>
      <c r="AA14" s="138"/>
      <c r="AB14" s="159"/>
      <c r="AC14" s="166"/>
      <c r="AD14" s="138"/>
      <c r="AE14" s="139"/>
      <c r="AF14" s="141"/>
      <c r="AG14" s="138"/>
      <c r="AH14" s="159"/>
      <c r="AI14" s="166"/>
      <c r="AJ14" s="138"/>
      <c r="AK14" s="138"/>
      <c r="AL14" s="138"/>
      <c r="AM14" s="138"/>
      <c r="AN14" s="138"/>
      <c r="AO14" s="138"/>
      <c r="AP14" s="138"/>
      <c r="AQ14" s="139"/>
      <c r="AR14" s="141"/>
      <c r="AS14" s="138"/>
      <c r="AT14" s="138"/>
      <c r="AU14" s="159"/>
      <c r="AV14" s="166"/>
      <c r="AW14" s="139"/>
      <c r="AX14" s="141"/>
      <c r="AY14" s="159"/>
      <c r="AZ14" s="166"/>
      <c r="BA14" s="138"/>
      <c r="BB14" s="139"/>
      <c r="BC14" s="141"/>
      <c r="BD14" s="138"/>
      <c r="BE14" s="159"/>
      <c r="BF14" s="166"/>
      <c r="BG14" s="138"/>
      <c r="BH14" s="139"/>
      <c r="BI14" s="141"/>
      <c r="BJ14" s="138"/>
      <c r="BK14" s="159"/>
      <c r="BL14" s="166"/>
      <c r="BM14" s="138"/>
      <c r="BN14" s="139"/>
      <c r="BO14" s="141"/>
      <c r="BP14" s="159"/>
      <c r="BQ14" s="166"/>
      <c r="BR14" s="138"/>
      <c r="BS14" s="139"/>
    </row>
    <row r="15" spans="1:71" ht="22.5" customHeight="1">
      <c r="A15" s="379"/>
      <c r="B15" s="373" t="s">
        <v>602</v>
      </c>
      <c r="C15" s="144" t="s">
        <v>607</v>
      </c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167"/>
      <c r="U15" s="134"/>
      <c r="V15" s="134"/>
      <c r="W15" s="134"/>
      <c r="X15" s="134"/>
      <c r="Y15" s="165"/>
      <c r="Z15" s="163"/>
      <c r="AA15" s="134"/>
      <c r="AB15" s="161"/>
      <c r="AC15" s="167"/>
      <c r="AD15" s="134"/>
      <c r="AE15" s="165"/>
      <c r="AF15" s="163"/>
      <c r="AG15" s="134"/>
      <c r="AH15" s="161"/>
      <c r="AI15" s="167"/>
      <c r="AJ15" s="134"/>
      <c r="AK15" s="134"/>
      <c r="AL15" s="134"/>
      <c r="AM15" s="134"/>
      <c r="AN15" s="134"/>
      <c r="AO15" s="134"/>
      <c r="AP15" s="134"/>
      <c r="AQ15" s="165"/>
      <c r="AR15" s="163"/>
      <c r="AS15" s="134"/>
      <c r="AT15" s="134"/>
      <c r="AU15" s="161"/>
      <c r="AV15" s="167"/>
      <c r="AW15" s="165"/>
      <c r="AX15" s="163"/>
      <c r="AY15" s="161"/>
      <c r="AZ15" s="167"/>
      <c r="BA15" s="134"/>
      <c r="BB15" s="165"/>
      <c r="BC15" s="163"/>
      <c r="BD15" s="134"/>
      <c r="BE15" s="161"/>
      <c r="BF15" s="167"/>
      <c r="BG15" s="134"/>
      <c r="BH15" s="165"/>
      <c r="BI15" s="163"/>
      <c r="BJ15" s="134"/>
      <c r="BK15" s="161"/>
      <c r="BL15" s="167"/>
      <c r="BM15" s="134"/>
      <c r="BN15" s="165"/>
      <c r="BO15" s="163"/>
      <c r="BP15" s="161"/>
      <c r="BQ15" s="167"/>
      <c r="BR15" s="134"/>
      <c r="BS15" s="165"/>
    </row>
    <row r="16" spans="1:71" ht="11.25">
      <c r="A16" s="379"/>
      <c r="B16" s="376"/>
      <c r="C16" s="145" t="s">
        <v>612</v>
      </c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168"/>
      <c r="U16" s="130"/>
      <c r="V16" s="130"/>
      <c r="W16" s="130"/>
      <c r="X16" s="130"/>
      <c r="Y16" s="137"/>
      <c r="Z16" s="132"/>
      <c r="AA16" s="130"/>
      <c r="AB16" s="131"/>
      <c r="AC16" s="168"/>
      <c r="AD16" s="130"/>
      <c r="AE16" s="137"/>
      <c r="AF16" s="132"/>
      <c r="AG16" s="130"/>
      <c r="AH16" s="131"/>
      <c r="AI16" s="168"/>
      <c r="AJ16" s="130"/>
      <c r="AK16" s="130"/>
      <c r="AL16" s="130"/>
      <c r="AM16" s="130"/>
      <c r="AN16" s="130"/>
      <c r="AO16" s="130"/>
      <c r="AP16" s="130"/>
      <c r="AQ16" s="137"/>
      <c r="AR16" s="132"/>
      <c r="AS16" s="130"/>
      <c r="AT16" s="130"/>
      <c r="AU16" s="131"/>
      <c r="AV16" s="168"/>
      <c r="AW16" s="137"/>
      <c r="AX16" s="132"/>
      <c r="AY16" s="131"/>
      <c r="AZ16" s="168"/>
      <c r="BA16" s="130"/>
      <c r="BB16" s="137"/>
      <c r="BC16" s="132"/>
      <c r="BD16" s="130"/>
      <c r="BE16" s="131"/>
      <c r="BF16" s="168"/>
      <c r="BG16" s="130"/>
      <c r="BH16" s="137"/>
      <c r="BI16" s="132"/>
      <c r="BJ16" s="130"/>
      <c r="BK16" s="131"/>
      <c r="BL16" s="168"/>
      <c r="BM16" s="130"/>
      <c r="BN16" s="137"/>
      <c r="BO16" s="132"/>
      <c r="BP16" s="131"/>
      <c r="BQ16" s="168"/>
      <c r="BR16" s="130"/>
      <c r="BS16" s="137"/>
    </row>
    <row r="17" spans="1:71" ht="33.75" customHeight="1">
      <c r="A17" s="379"/>
      <c r="B17" s="376"/>
      <c r="C17" s="145" t="s">
        <v>618</v>
      </c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168"/>
      <c r="U17" s="130"/>
      <c r="V17" s="130"/>
      <c r="W17" s="130"/>
      <c r="X17" s="130"/>
      <c r="Y17" s="137"/>
      <c r="Z17" s="132"/>
      <c r="AA17" s="130"/>
      <c r="AB17" s="131"/>
      <c r="AC17" s="168"/>
      <c r="AD17" s="130"/>
      <c r="AE17" s="137"/>
      <c r="AF17" s="132"/>
      <c r="AG17" s="130"/>
      <c r="AH17" s="131"/>
      <c r="AI17" s="168"/>
      <c r="AJ17" s="130"/>
      <c r="AK17" s="130"/>
      <c r="AL17" s="130"/>
      <c r="AM17" s="130"/>
      <c r="AN17" s="130"/>
      <c r="AO17" s="130"/>
      <c r="AP17" s="130"/>
      <c r="AQ17" s="137"/>
      <c r="AR17" s="132"/>
      <c r="AS17" s="130"/>
      <c r="AT17" s="130"/>
      <c r="AU17" s="131"/>
      <c r="AV17" s="168"/>
      <c r="AW17" s="137"/>
      <c r="AX17" s="132"/>
      <c r="AY17" s="131"/>
      <c r="AZ17" s="168"/>
      <c r="BA17" s="130"/>
      <c r="BB17" s="137"/>
      <c r="BC17" s="132"/>
      <c r="BD17" s="130"/>
      <c r="BE17" s="131"/>
      <c r="BF17" s="168"/>
      <c r="BG17" s="130"/>
      <c r="BH17" s="137"/>
      <c r="BI17" s="132"/>
      <c r="BJ17" s="130"/>
      <c r="BK17" s="131"/>
      <c r="BL17" s="168"/>
      <c r="BM17" s="130"/>
      <c r="BN17" s="137"/>
      <c r="BO17" s="132"/>
      <c r="BP17" s="131"/>
      <c r="BQ17" s="168"/>
      <c r="BR17" s="130"/>
      <c r="BS17" s="137"/>
    </row>
    <row r="18" spans="1:71" ht="33.75" customHeight="1">
      <c r="A18" s="379"/>
      <c r="B18" s="376"/>
      <c r="C18" s="145" t="s">
        <v>622</v>
      </c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168"/>
      <c r="U18" s="130"/>
      <c r="V18" s="130"/>
      <c r="W18" s="130"/>
      <c r="X18" s="130"/>
      <c r="Y18" s="137"/>
      <c r="Z18" s="132"/>
      <c r="AA18" s="130"/>
      <c r="AB18" s="131"/>
      <c r="AC18" s="168"/>
      <c r="AD18" s="130"/>
      <c r="AE18" s="137"/>
      <c r="AF18" s="132"/>
      <c r="AG18" s="130"/>
      <c r="AH18" s="131"/>
      <c r="AI18" s="168"/>
      <c r="AJ18" s="130"/>
      <c r="AK18" s="130"/>
      <c r="AL18" s="130"/>
      <c r="AM18" s="130"/>
      <c r="AN18" s="130"/>
      <c r="AO18" s="130"/>
      <c r="AP18" s="130"/>
      <c r="AQ18" s="137"/>
      <c r="AR18" s="132"/>
      <c r="AS18" s="130"/>
      <c r="AT18" s="130"/>
      <c r="AU18" s="131"/>
      <c r="AV18" s="168"/>
      <c r="AW18" s="137"/>
      <c r="AX18" s="132"/>
      <c r="AY18" s="131"/>
      <c r="AZ18" s="168"/>
      <c r="BA18" s="130"/>
      <c r="BB18" s="137"/>
      <c r="BC18" s="132"/>
      <c r="BD18" s="130"/>
      <c r="BE18" s="131"/>
      <c r="BF18" s="168"/>
      <c r="BG18" s="130"/>
      <c r="BH18" s="137"/>
      <c r="BI18" s="132"/>
      <c r="BJ18" s="130"/>
      <c r="BK18" s="131"/>
      <c r="BL18" s="168"/>
      <c r="BM18" s="130"/>
      <c r="BN18" s="137"/>
      <c r="BO18" s="132"/>
      <c r="BP18" s="131"/>
      <c r="BQ18" s="168"/>
      <c r="BR18" s="130"/>
      <c r="BS18" s="137"/>
    </row>
    <row r="19" spans="1:71" ht="22.5" customHeight="1">
      <c r="A19" s="379"/>
      <c r="B19" s="376"/>
      <c r="C19" s="145" t="s">
        <v>623</v>
      </c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168"/>
      <c r="U19" s="130"/>
      <c r="V19" s="130"/>
      <c r="W19" s="130"/>
      <c r="X19" s="130"/>
      <c r="Y19" s="137"/>
      <c r="Z19" s="132"/>
      <c r="AA19" s="130"/>
      <c r="AB19" s="131"/>
      <c r="AC19" s="168"/>
      <c r="AD19" s="130"/>
      <c r="AE19" s="137"/>
      <c r="AF19" s="132"/>
      <c r="AG19" s="130"/>
      <c r="AH19" s="131"/>
      <c r="AI19" s="168"/>
      <c r="AJ19" s="130"/>
      <c r="AK19" s="130"/>
      <c r="AL19" s="130"/>
      <c r="AM19" s="130"/>
      <c r="AN19" s="130"/>
      <c r="AO19" s="130"/>
      <c r="AP19" s="130"/>
      <c r="AQ19" s="137"/>
      <c r="AR19" s="132"/>
      <c r="AS19" s="130"/>
      <c r="AT19" s="130"/>
      <c r="AU19" s="131"/>
      <c r="AV19" s="168"/>
      <c r="AW19" s="137"/>
      <c r="AX19" s="132"/>
      <c r="AY19" s="131"/>
      <c r="AZ19" s="168"/>
      <c r="BA19" s="130"/>
      <c r="BB19" s="137"/>
      <c r="BC19" s="132"/>
      <c r="BD19" s="130"/>
      <c r="BE19" s="131"/>
      <c r="BF19" s="168"/>
      <c r="BG19" s="130"/>
      <c r="BH19" s="137"/>
      <c r="BI19" s="132"/>
      <c r="BJ19" s="130"/>
      <c r="BK19" s="131"/>
      <c r="BL19" s="168"/>
      <c r="BM19" s="130"/>
      <c r="BN19" s="137"/>
      <c r="BO19" s="132"/>
      <c r="BP19" s="131"/>
      <c r="BQ19" s="168"/>
      <c r="BR19" s="130"/>
      <c r="BS19" s="137"/>
    </row>
    <row r="20" spans="1:71" ht="22.5" customHeight="1" thickBot="1">
      <c r="A20" s="379"/>
      <c r="B20" s="374"/>
      <c r="C20" s="149" t="s">
        <v>624</v>
      </c>
      <c r="D20" s="337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9"/>
      <c r="T20" s="166"/>
      <c r="U20" s="138"/>
      <c r="V20" s="138"/>
      <c r="W20" s="138"/>
      <c r="X20" s="138"/>
      <c r="Y20" s="139"/>
      <c r="Z20" s="142"/>
      <c r="AA20" s="133"/>
      <c r="AB20" s="160"/>
      <c r="AC20" s="169"/>
      <c r="AD20" s="133"/>
      <c r="AE20" s="170"/>
      <c r="AF20" s="142"/>
      <c r="AG20" s="133"/>
      <c r="AH20" s="160"/>
      <c r="AI20" s="169"/>
      <c r="AJ20" s="133"/>
      <c r="AK20" s="133"/>
      <c r="AL20" s="133"/>
      <c r="AM20" s="133"/>
      <c r="AN20" s="133"/>
      <c r="AO20" s="133"/>
      <c r="AP20" s="133"/>
      <c r="AQ20" s="170"/>
      <c r="AR20" s="142"/>
      <c r="AS20" s="133"/>
      <c r="AT20" s="133"/>
      <c r="AU20" s="160"/>
      <c r="AV20" s="169"/>
      <c r="AW20" s="170"/>
      <c r="AX20" s="142"/>
      <c r="AY20" s="160"/>
      <c r="AZ20" s="169"/>
      <c r="BA20" s="133"/>
      <c r="BB20" s="170"/>
      <c r="BC20" s="142"/>
      <c r="BD20" s="133"/>
      <c r="BE20" s="160"/>
      <c r="BF20" s="169"/>
      <c r="BG20" s="133"/>
      <c r="BH20" s="170"/>
      <c r="BI20" s="142"/>
      <c r="BJ20" s="133"/>
      <c r="BK20" s="160"/>
      <c r="BL20" s="169"/>
      <c r="BM20" s="133"/>
      <c r="BN20" s="170"/>
      <c r="BO20" s="142"/>
      <c r="BP20" s="160"/>
      <c r="BQ20" s="169"/>
      <c r="BR20" s="133"/>
      <c r="BS20" s="170"/>
    </row>
    <row r="21" spans="1:71" ht="22.5" customHeight="1">
      <c r="A21" s="379"/>
      <c r="B21" s="375" t="s">
        <v>603</v>
      </c>
      <c r="C21" s="143" t="s">
        <v>607</v>
      </c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5"/>
      <c r="U21" s="335"/>
      <c r="V21" s="335"/>
      <c r="W21" s="335"/>
      <c r="X21" s="335"/>
      <c r="Y21" s="335"/>
      <c r="Z21" s="171"/>
      <c r="AA21" s="135"/>
      <c r="AB21" s="136"/>
      <c r="AC21" s="171"/>
      <c r="AD21" s="135"/>
      <c r="AE21" s="136"/>
      <c r="AF21" s="162"/>
      <c r="AG21" s="135"/>
      <c r="AH21" s="158"/>
      <c r="AI21" s="171"/>
      <c r="AJ21" s="135"/>
      <c r="AK21" s="135"/>
      <c r="AL21" s="135"/>
      <c r="AM21" s="135"/>
      <c r="AN21" s="135"/>
      <c r="AO21" s="135"/>
      <c r="AP21" s="135"/>
      <c r="AQ21" s="136"/>
      <c r="AR21" s="162"/>
      <c r="AS21" s="135"/>
      <c r="AT21" s="135"/>
      <c r="AU21" s="158"/>
      <c r="AV21" s="171"/>
      <c r="AW21" s="136"/>
      <c r="AX21" s="162"/>
      <c r="AY21" s="158"/>
      <c r="AZ21" s="171"/>
      <c r="BA21" s="135"/>
      <c r="BB21" s="136"/>
      <c r="BC21" s="162"/>
      <c r="BD21" s="135"/>
      <c r="BE21" s="158"/>
      <c r="BF21" s="171"/>
      <c r="BG21" s="135"/>
      <c r="BH21" s="136"/>
      <c r="BI21" s="162"/>
      <c r="BJ21" s="135"/>
      <c r="BK21" s="158"/>
      <c r="BL21" s="171"/>
      <c r="BM21" s="135"/>
      <c r="BN21" s="136"/>
      <c r="BO21" s="162"/>
      <c r="BP21" s="158"/>
      <c r="BQ21" s="171"/>
      <c r="BR21" s="135"/>
      <c r="BS21" s="136"/>
    </row>
    <row r="22" spans="1:71" ht="11.25">
      <c r="A22" s="379"/>
      <c r="B22" s="376"/>
      <c r="C22" s="145" t="s">
        <v>612</v>
      </c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168"/>
      <c r="AA22" s="130"/>
      <c r="AB22" s="137"/>
      <c r="AC22" s="168"/>
      <c r="AD22" s="130"/>
      <c r="AE22" s="137"/>
      <c r="AF22" s="132"/>
      <c r="AG22" s="130"/>
      <c r="AH22" s="131"/>
      <c r="AI22" s="168"/>
      <c r="AJ22" s="130"/>
      <c r="AK22" s="130"/>
      <c r="AL22" s="130"/>
      <c r="AM22" s="130"/>
      <c r="AN22" s="130"/>
      <c r="AO22" s="130"/>
      <c r="AP22" s="130"/>
      <c r="AQ22" s="137"/>
      <c r="AR22" s="132"/>
      <c r="AS22" s="130"/>
      <c r="AT22" s="130"/>
      <c r="AU22" s="131"/>
      <c r="AV22" s="168"/>
      <c r="AW22" s="137"/>
      <c r="AX22" s="132"/>
      <c r="AY22" s="131"/>
      <c r="AZ22" s="168"/>
      <c r="BA22" s="130"/>
      <c r="BB22" s="137"/>
      <c r="BC22" s="132"/>
      <c r="BD22" s="130"/>
      <c r="BE22" s="131"/>
      <c r="BF22" s="168"/>
      <c r="BG22" s="130"/>
      <c r="BH22" s="137"/>
      <c r="BI22" s="132"/>
      <c r="BJ22" s="130"/>
      <c r="BK22" s="131"/>
      <c r="BL22" s="168"/>
      <c r="BM22" s="130"/>
      <c r="BN22" s="137"/>
      <c r="BO22" s="132"/>
      <c r="BP22" s="131"/>
      <c r="BQ22" s="168"/>
      <c r="BR22" s="130"/>
      <c r="BS22" s="137"/>
    </row>
    <row r="23" spans="1:71" ht="11.25">
      <c r="A23" s="379"/>
      <c r="B23" s="376"/>
      <c r="C23" s="145" t="s">
        <v>618</v>
      </c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168"/>
      <c r="AA23" s="130"/>
      <c r="AB23" s="137"/>
      <c r="AC23" s="168"/>
      <c r="AD23" s="130"/>
      <c r="AE23" s="137"/>
      <c r="AF23" s="132"/>
      <c r="AG23" s="130"/>
      <c r="AH23" s="131"/>
      <c r="AI23" s="168"/>
      <c r="AJ23" s="130"/>
      <c r="AK23" s="130"/>
      <c r="AL23" s="130"/>
      <c r="AM23" s="130"/>
      <c r="AN23" s="130"/>
      <c r="AO23" s="130"/>
      <c r="AP23" s="130"/>
      <c r="AQ23" s="137"/>
      <c r="AR23" s="132"/>
      <c r="AS23" s="130"/>
      <c r="AT23" s="130"/>
      <c r="AU23" s="131"/>
      <c r="AV23" s="168"/>
      <c r="AW23" s="137"/>
      <c r="AX23" s="132"/>
      <c r="AY23" s="131"/>
      <c r="AZ23" s="168"/>
      <c r="BA23" s="130"/>
      <c r="BB23" s="137"/>
      <c r="BC23" s="132"/>
      <c r="BD23" s="130"/>
      <c r="BE23" s="131"/>
      <c r="BF23" s="168"/>
      <c r="BG23" s="130"/>
      <c r="BH23" s="137"/>
      <c r="BI23" s="132"/>
      <c r="BJ23" s="130"/>
      <c r="BK23" s="131"/>
      <c r="BL23" s="168"/>
      <c r="BM23" s="130"/>
      <c r="BN23" s="137"/>
      <c r="BO23" s="132"/>
      <c r="BP23" s="131"/>
      <c r="BQ23" s="168"/>
      <c r="BR23" s="130"/>
      <c r="BS23" s="137"/>
    </row>
    <row r="24" spans="1:71" ht="11.25">
      <c r="A24" s="379"/>
      <c r="B24" s="376"/>
      <c r="C24" s="145" t="s">
        <v>622</v>
      </c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168"/>
      <c r="AA24" s="130"/>
      <c r="AB24" s="137"/>
      <c r="AC24" s="168"/>
      <c r="AD24" s="130"/>
      <c r="AE24" s="137"/>
      <c r="AF24" s="132"/>
      <c r="AG24" s="130"/>
      <c r="AH24" s="131"/>
      <c r="AI24" s="168"/>
      <c r="AJ24" s="130"/>
      <c r="AK24" s="130"/>
      <c r="AL24" s="130"/>
      <c r="AM24" s="130"/>
      <c r="AN24" s="130"/>
      <c r="AO24" s="130"/>
      <c r="AP24" s="130"/>
      <c r="AQ24" s="137"/>
      <c r="AR24" s="132"/>
      <c r="AS24" s="130"/>
      <c r="AT24" s="130"/>
      <c r="AU24" s="131"/>
      <c r="AV24" s="168"/>
      <c r="AW24" s="137"/>
      <c r="AX24" s="132"/>
      <c r="AY24" s="131"/>
      <c r="AZ24" s="168"/>
      <c r="BA24" s="130"/>
      <c r="BB24" s="137"/>
      <c r="BC24" s="132"/>
      <c r="BD24" s="130"/>
      <c r="BE24" s="131"/>
      <c r="BF24" s="168"/>
      <c r="BG24" s="130"/>
      <c r="BH24" s="137"/>
      <c r="BI24" s="132"/>
      <c r="BJ24" s="130"/>
      <c r="BK24" s="131"/>
      <c r="BL24" s="168"/>
      <c r="BM24" s="130"/>
      <c r="BN24" s="137"/>
      <c r="BO24" s="132"/>
      <c r="BP24" s="131"/>
      <c r="BQ24" s="168"/>
      <c r="BR24" s="130"/>
      <c r="BS24" s="137"/>
    </row>
    <row r="25" spans="1:71" ht="11.25">
      <c r="A25" s="379"/>
      <c r="B25" s="376"/>
      <c r="C25" s="145" t="s">
        <v>623</v>
      </c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168"/>
      <c r="AA25" s="130"/>
      <c r="AB25" s="137"/>
      <c r="AC25" s="168"/>
      <c r="AD25" s="130"/>
      <c r="AE25" s="137"/>
      <c r="AF25" s="132"/>
      <c r="AG25" s="130"/>
      <c r="AH25" s="131"/>
      <c r="AI25" s="168"/>
      <c r="AJ25" s="130"/>
      <c r="AK25" s="130"/>
      <c r="AL25" s="130"/>
      <c r="AM25" s="130"/>
      <c r="AN25" s="130"/>
      <c r="AO25" s="130"/>
      <c r="AP25" s="130"/>
      <c r="AQ25" s="137"/>
      <c r="AR25" s="132"/>
      <c r="AS25" s="130"/>
      <c r="AT25" s="130"/>
      <c r="AU25" s="131"/>
      <c r="AV25" s="168"/>
      <c r="AW25" s="137"/>
      <c r="AX25" s="132"/>
      <c r="AY25" s="131"/>
      <c r="AZ25" s="168"/>
      <c r="BA25" s="130"/>
      <c r="BB25" s="137"/>
      <c r="BC25" s="132"/>
      <c r="BD25" s="130"/>
      <c r="BE25" s="131"/>
      <c r="BF25" s="168"/>
      <c r="BG25" s="130"/>
      <c r="BH25" s="137"/>
      <c r="BI25" s="132"/>
      <c r="BJ25" s="130"/>
      <c r="BK25" s="131"/>
      <c r="BL25" s="168"/>
      <c r="BM25" s="130"/>
      <c r="BN25" s="137"/>
      <c r="BO25" s="132"/>
      <c r="BP25" s="131"/>
      <c r="BQ25" s="168"/>
      <c r="BR25" s="130"/>
      <c r="BS25" s="137"/>
    </row>
    <row r="26" spans="1:71" ht="12" thickBot="1">
      <c r="A26" s="379"/>
      <c r="B26" s="377"/>
      <c r="C26" s="146" t="s">
        <v>624</v>
      </c>
      <c r="D26" s="343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4"/>
      <c r="Z26" s="166"/>
      <c r="AA26" s="138"/>
      <c r="AB26" s="139"/>
      <c r="AC26" s="166"/>
      <c r="AD26" s="138"/>
      <c r="AE26" s="139"/>
      <c r="AF26" s="141"/>
      <c r="AG26" s="138"/>
      <c r="AH26" s="159"/>
      <c r="AI26" s="166"/>
      <c r="AJ26" s="138"/>
      <c r="AK26" s="138"/>
      <c r="AL26" s="138"/>
      <c r="AM26" s="138"/>
      <c r="AN26" s="138"/>
      <c r="AO26" s="138"/>
      <c r="AP26" s="138"/>
      <c r="AQ26" s="139"/>
      <c r="AR26" s="141"/>
      <c r="AS26" s="138"/>
      <c r="AT26" s="138"/>
      <c r="AU26" s="159"/>
      <c r="AV26" s="166"/>
      <c r="AW26" s="139"/>
      <c r="AX26" s="141"/>
      <c r="AY26" s="159"/>
      <c r="AZ26" s="166"/>
      <c r="BA26" s="138"/>
      <c r="BB26" s="139"/>
      <c r="BC26" s="141"/>
      <c r="BD26" s="138"/>
      <c r="BE26" s="159"/>
      <c r="BF26" s="166"/>
      <c r="BG26" s="138"/>
      <c r="BH26" s="139"/>
      <c r="BI26" s="141"/>
      <c r="BJ26" s="138"/>
      <c r="BK26" s="159"/>
      <c r="BL26" s="166"/>
      <c r="BM26" s="138"/>
      <c r="BN26" s="139"/>
      <c r="BO26" s="141"/>
      <c r="BP26" s="159"/>
      <c r="BQ26" s="166"/>
      <c r="BR26" s="138"/>
      <c r="BS26" s="139"/>
    </row>
    <row r="27" spans="1:71" ht="11.25">
      <c r="A27" s="379"/>
      <c r="B27" s="373" t="s">
        <v>604</v>
      </c>
      <c r="C27" s="144" t="s">
        <v>608</v>
      </c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167"/>
      <c r="AD27" s="134"/>
      <c r="AE27" s="165"/>
      <c r="AF27" s="163"/>
      <c r="AG27" s="134"/>
      <c r="AH27" s="161"/>
      <c r="AI27" s="167"/>
      <c r="AJ27" s="134"/>
      <c r="AK27" s="134"/>
      <c r="AL27" s="134"/>
      <c r="AM27" s="134"/>
      <c r="AN27" s="134"/>
      <c r="AO27" s="134"/>
      <c r="AP27" s="134"/>
      <c r="AQ27" s="165"/>
      <c r="AR27" s="163"/>
      <c r="AS27" s="134"/>
      <c r="AT27" s="134"/>
      <c r="AU27" s="161"/>
      <c r="AV27" s="167"/>
      <c r="AW27" s="165"/>
      <c r="AX27" s="163"/>
      <c r="AY27" s="161"/>
      <c r="AZ27" s="167"/>
      <c r="BA27" s="134"/>
      <c r="BB27" s="165"/>
      <c r="BC27" s="163"/>
      <c r="BD27" s="134"/>
      <c r="BE27" s="161"/>
      <c r="BF27" s="167"/>
      <c r="BG27" s="134"/>
      <c r="BH27" s="165"/>
      <c r="BI27" s="163"/>
      <c r="BJ27" s="134"/>
      <c r="BK27" s="161"/>
      <c r="BL27" s="167"/>
      <c r="BM27" s="134"/>
      <c r="BN27" s="165"/>
      <c r="BO27" s="163"/>
      <c r="BP27" s="161"/>
      <c r="BQ27" s="167"/>
      <c r="BR27" s="134"/>
      <c r="BS27" s="165"/>
    </row>
    <row r="28" spans="1:71" ht="11.25">
      <c r="A28" s="379"/>
      <c r="B28" s="376"/>
      <c r="C28" s="145" t="s">
        <v>613</v>
      </c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168"/>
      <c r="AD28" s="130"/>
      <c r="AE28" s="137"/>
      <c r="AF28" s="132"/>
      <c r="AG28" s="130"/>
      <c r="AH28" s="131"/>
      <c r="AI28" s="168"/>
      <c r="AJ28" s="130"/>
      <c r="AK28" s="130"/>
      <c r="AL28" s="130"/>
      <c r="AM28" s="130"/>
      <c r="AN28" s="130"/>
      <c r="AO28" s="130"/>
      <c r="AP28" s="130"/>
      <c r="AQ28" s="137"/>
      <c r="AR28" s="132"/>
      <c r="AS28" s="130"/>
      <c r="AT28" s="130"/>
      <c r="AU28" s="131"/>
      <c r="AV28" s="168"/>
      <c r="AW28" s="137"/>
      <c r="AX28" s="132"/>
      <c r="AY28" s="131"/>
      <c r="AZ28" s="168"/>
      <c r="BA28" s="130"/>
      <c r="BB28" s="137"/>
      <c r="BC28" s="132"/>
      <c r="BD28" s="130"/>
      <c r="BE28" s="131"/>
      <c r="BF28" s="168"/>
      <c r="BG28" s="130"/>
      <c r="BH28" s="137"/>
      <c r="BI28" s="132"/>
      <c r="BJ28" s="130"/>
      <c r="BK28" s="131"/>
      <c r="BL28" s="168"/>
      <c r="BM28" s="130"/>
      <c r="BN28" s="137"/>
      <c r="BO28" s="132"/>
      <c r="BP28" s="131"/>
      <c r="BQ28" s="168"/>
      <c r="BR28" s="130"/>
      <c r="BS28" s="137"/>
    </row>
    <row r="29" spans="1:71" ht="12" thickBot="1">
      <c r="A29" s="379"/>
      <c r="B29" s="374"/>
      <c r="C29" s="149" t="s">
        <v>619</v>
      </c>
      <c r="D29" s="337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9"/>
      <c r="AC29" s="166"/>
      <c r="AD29" s="138"/>
      <c r="AE29" s="139"/>
      <c r="AF29" s="142"/>
      <c r="AG29" s="133"/>
      <c r="AH29" s="160"/>
      <c r="AI29" s="169"/>
      <c r="AJ29" s="133"/>
      <c r="AK29" s="133"/>
      <c r="AL29" s="133"/>
      <c r="AM29" s="133"/>
      <c r="AN29" s="133"/>
      <c r="AO29" s="133"/>
      <c r="AP29" s="133"/>
      <c r="AQ29" s="170"/>
      <c r="AR29" s="142"/>
      <c r="AS29" s="133"/>
      <c r="AT29" s="133"/>
      <c r="AU29" s="160"/>
      <c r="AV29" s="169"/>
      <c r="AW29" s="170"/>
      <c r="AX29" s="142"/>
      <c r="AY29" s="160"/>
      <c r="AZ29" s="169"/>
      <c r="BA29" s="133"/>
      <c r="BB29" s="170"/>
      <c r="BC29" s="142"/>
      <c r="BD29" s="133"/>
      <c r="BE29" s="160"/>
      <c r="BF29" s="169"/>
      <c r="BG29" s="133"/>
      <c r="BH29" s="170"/>
      <c r="BI29" s="142"/>
      <c r="BJ29" s="133"/>
      <c r="BK29" s="160"/>
      <c r="BL29" s="169"/>
      <c r="BM29" s="133"/>
      <c r="BN29" s="170"/>
      <c r="BO29" s="142"/>
      <c r="BP29" s="160"/>
      <c r="BQ29" s="169"/>
      <c r="BR29" s="133"/>
      <c r="BS29" s="170"/>
    </row>
    <row r="30" spans="1:71" ht="22.5">
      <c r="A30" s="379"/>
      <c r="B30" s="375" t="s">
        <v>714</v>
      </c>
      <c r="C30" s="143" t="s">
        <v>609</v>
      </c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5"/>
      <c r="AD30" s="335"/>
      <c r="AE30" s="335"/>
      <c r="AF30" s="171"/>
      <c r="AG30" s="135"/>
      <c r="AH30" s="136"/>
      <c r="AI30" s="171"/>
      <c r="AJ30" s="135"/>
      <c r="AK30" s="135"/>
      <c r="AL30" s="135"/>
      <c r="AM30" s="135"/>
      <c r="AN30" s="135"/>
      <c r="AO30" s="135"/>
      <c r="AP30" s="135"/>
      <c r="AQ30" s="136"/>
      <c r="AR30" s="162"/>
      <c r="AS30" s="135"/>
      <c r="AT30" s="135"/>
      <c r="AU30" s="158"/>
      <c r="AV30" s="171"/>
      <c r="AW30" s="136"/>
      <c r="AX30" s="162"/>
      <c r="AY30" s="158"/>
      <c r="AZ30" s="171"/>
      <c r="BA30" s="135"/>
      <c r="BB30" s="136"/>
      <c r="BC30" s="162"/>
      <c r="BD30" s="135"/>
      <c r="BE30" s="158"/>
      <c r="BF30" s="171"/>
      <c r="BG30" s="135"/>
      <c r="BH30" s="136"/>
      <c r="BI30" s="162"/>
      <c r="BJ30" s="135"/>
      <c r="BK30" s="158"/>
      <c r="BL30" s="171"/>
      <c r="BM30" s="135"/>
      <c r="BN30" s="136"/>
      <c r="BO30" s="162"/>
      <c r="BP30" s="158"/>
      <c r="BQ30" s="171"/>
      <c r="BR30" s="135"/>
      <c r="BS30" s="136"/>
    </row>
    <row r="31" spans="1:71" ht="11.25">
      <c r="A31" s="379"/>
      <c r="B31" s="376"/>
      <c r="C31" s="145" t="s">
        <v>614</v>
      </c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168"/>
      <c r="AG31" s="130"/>
      <c r="AH31" s="137"/>
      <c r="AI31" s="168"/>
      <c r="AJ31" s="130"/>
      <c r="AK31" s="130"/>
      <c r="AL31" s="130"/>
      <c r="AM31" s="130"/>
      <c r="AN31" s="130"/>
      <c r="AO31" s="130"/>
      <c r="AP31" s="130"/>
      <c r="AQ31" s="137"/>
      <c r="AR31" s="132"/>
      <c r="AS31" s="130"/>
      <c r="AT31" s="130"/>
      <c r="AU31" s="131"/>
      <c r="AV31" s="168"/>
      <c r="AW31" s="137"/>
      <c r="AX31" s="132"/>
      <c r="AY31" s="131"/>
      <c r="AZ31" s="168"/>
      <c r="BA31" s="130"/>
      <c r="BB31" s="137"/>
      <c r="BC31" s="132"/>
      <c r="BD31" s="130"/>
      <c r="BE31" s="131"/>
      <c r="BF31" s="168"/>
      <c r="BG31" s="130"/>
      <c r="BH31" s="137"/>
      <c r="BI31" s="132"/>
      <c r="BJ31" s="130"/>
      <c r="BK31" s="131"/>
      <c r="BL31" s="168"/>
      <c r="BM31" s="130"/>
      <c r="BN31" s="137"/>
      <c r="BO31" s="132"/>
      <c r="BP31" s="131"/>
      <c r="BQ31" s="168"/>
      <c r="BR31" s="130"/>
      <c r="BS31" s="137"/>
    </row>
    <row r="32" spans="1:71" ht="23.25" thickBot="1">
      <c r="A32" s="379"/>
      <c r="B32" s="377"/>
      <c r="C32" s="146" t="s">
        <v>620</v>
      </c>
      <c r="D32" s="343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4"/>
      <c r="AF32" s="166"/>
      <c r="AG32" s="138"/>
      <c r="AH32" s="139"/>
      <c r="AI32" s="166"/>
      <c r="AJ32" s="138"/>
      <c r="AK32" s="138"/>
      <c r="AL32" s="138"/>
      <c r="AM32" s="138"/>
      <c r="AN32" s="138"/>
      <c r="AO32" s="138"/>
      <c r="AP32" s="138"/>
      <c r="AQ32" s="139"/>
      <c r="AR32" s="141"/>
      <c r="AS32" s="138"/>
      <c r="AT32" s="138"/>
      <c r="AU32" s="159"/>
      <c r="AV32" s="166"/>
      <c r="AW32" s="139"/>
      <c r="AX32" s="141"/>
      <c r="AY32" s="159"/>
      <c r="AZ32" s="166"/>
      <c r="BA32" s="138"/>
      <c r="BB32" s="139"/>
      <c r="BC32" s="141"/>
      <c r="BD32" s="138"/>
      <c r="BE32" s="159"/>
      <c r="BF32" s="166"/>
      <c r="BG32" s="138"/>
      <c r="BH32" s="139"/>
      <c r="BI32" s="141"/>
      <c r="BJ32" s="138"/>
      <c r="BK32" s="159"/>
      <c r="BL32" s="166"/>
      <c r="BM32" s="138"/>
      <c r="BN32" s="139"/>
      <c r="BO32" s="141"/>
      <c r="BP32" s="159"/>
      <c r="BQ32" s="166"/>
      <c r="BR32" s="138"/>
      <c r="BS32" s="139"/>
    </row>
    <row r="33" spans="1:71" ht="11.25">
      <c r="A33" s="379"/>
      <c r="B33" s="373" t="s">
        <v>656</v>
      </c>
      <c r="C33" s="144" t="s">
        <v>641</v>
      </c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167"/>
      <c r="AJ33" s="134"/>
      <c r="AK33" s="134"/>
      <c r="AL33" s="134"/>
      <c r="AM33" s="134"/>
      <c r="AN33" s="134"/>
      <c r="AO33" s="134"/>
      <c r="AP33" s="134"/>
      <c r="AQ33" s="165"/>
      <c r="AR33" s="163"/>
      <c r="AS33" s="134"/>
      <c r="AT33" s="134"/>
      <c r="AU33" s="161"/>
      <c r="AV33" s="167"/>
      <c r="AW33" s="165"/>
      <c r="AX33" s="163"/>
      <c r="AY33" s="161"/>
      <c r="AZ33" s="167"/>
      <c r="BA33" s="134"/>
      <c r="BB33" s="165"/>
      <c r="BC33" s="163"/>
      <c r="BD33" s="134"/>
      <c r="BE33" s="161"/>
      <c r="BF33" s="167"/>
      <c r="BG33" s="134"/>
      <c r="BH33" s="165"/>
      <c r="BI33" s="163"/>
      <c r="BJ33" s="134"/>
      <c r="BK33" s="161"/>
      <c r="BL33" s="167"/>
      <c r="BM33" s="134"/>
      <c r="BN33" s="165"/>
      <c r="BO33" s="163"/>
      <c r="BP33" s="161"/>
      <c r="BQ33" s="167"/>
      <c r="BR33" s="134"/>
      <c r="BS33" s="165"/>
    </row>
    <row r="34" spans="1:71" ht="11.25">
      <c r="A34" s="379"/>
      <c r="B34" s="376"/>
      <c r="C34" s="145" t="s">
        <v>649</v>
      </c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168"/>
      <c r="AJ34" s="130"/>
      <c r="AK34" s="130"/>
      <c r="AL34" s="130"/>
      <c r="AM34" s="130"/>
      <c r="AN34" s="130"/>
      <c r="AO34" s="130"/>
      <c r="AP34" s="130"/>
      <c r="AQ34" s="137"/>
      <c r="AR34" s="132"/>
      <c r="AS34" s="130"/>
      <c r="AT34" s="130"/>
      <c r="AU34" s="131"/>
      <c r="AV34" s="168"/>
      <c r="AW34" s="137"/>
      <c r="AX34" s="132"/>
      <c r="AY34" s="131"/>
      <c r="AZ34" s="168"/>
      <c r="BA34" s="130"/>
      <c r="BB34" s="137"/>
      <c r="BC34" s="132"/>
      <c r="BD34" s="130"/>
      <c r="BE34" s="131"/>
      <c r="BF34" s="168"/>
      <c r="BG34" s="130"/>
      <c r="BH34" s="137"/>
      <c r="BI34" s="132"/>
      <c r="BJ34" s="130"/>
      <c r="BK34" s="131"/>
      <c r="BL34" s="168"/>
      <c r="BM34" s="130"/>
      <c r="BN34" s="137"/>
      <c r="BO34" s="132"/>
      <c r="BP34" s="131"/>
      <c r="BQ34" s="168"/>
      <c r="BR34" s="130"/>
      <c r="BS34" s="137"/>
    </row>
    <row r="35" spans="1:71" ht="12" thickBot="1">
      <c r="A35" s="379"/>
      <c r="B35" s="374"/>
      <c r="C35" s="149" t="s">
        <v>657</v>
      </c>
      <c r="D35" s="337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9"/>
      <c r="AI35" s="166"/>
      <c r="AJ35" s="138"/>
      <c r="AK35" s="138"/>
      <c r="AL35" s="138"/>
      <c r="AM35" s="138"/>
      <c r="AN35" s="138"/>
      <c r="AO35" s="138"/>
      <c r="AP35" s="138"/>
      <c r="AQ35" s="139"/>
      <c r="AR35" s="142"/>
      <c r="AS35" s="133"/>
      <c r="AT35" s="133"/>
      <c r="AU35" s="160"/>
      <c r="AV35" s="169"/>
      <c r="AW35" s="170"/>
      <c r="AX35" s="142"/>
      <c r="AY35" s="160"/>
      <c r="AZ35" s="169"/>
      <c r="BA35" s="133"/>
      <c r="BB35" s="170"/>
      <c r="BC35" s="142"/>
      <c r="BD35" s="133"/>
      <c r="BE35" s="160"/>
      <c r="BF35" s="169"/>
      <c r="BG35" s="133"/>
      <c r="BH35" s="170"/>
      <c r="BI35" s="142"/>
      <c r="BJ35" s="133"/>
      <c r="BK35" s="160"/>
      <c r="BL35" s="169"/>
      <c r="BM35" s="133"/>
      <c r="BN35" s="170"/>
      <c r="BO35" s="142"/>
      <c r="BP35" s="160"/>
      <c r="BQ35" s="169"/>
      <c r="BR35" s="133"/>
      <c r="BS35" s="170"/>
    </row>
    <row r="36" spans="1:71" ht="11.25">
      <c r="A36" s="379"/>
      <c r="B36" s="375" t="s">
        <v>658</v>
      </c>
      <c r="C36" s="150" t="s">
        <v>0</v>
      </c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5"/>
      <c r="AJ36" s="335"/>
      <c r="AK36" s="335"/>
      <c r="AL36" s="335"/>
      <c r="AM36" s="335"/>
      <c r="AN36" s="335"/>
      <c r="AO36" s="335"/>
      <c r="AP36" s="335"/>
      <c r="AQ36" s="335"/>
      <c r="AR36" s="171"/>
      <c r="AS36" s="135"/>
      <c r="AT36" s="135"/>
      <c r="AU36" s="136"/>
      <c r="AV36" s="171"/>
      <c r="AW36" s="136"/>
      <c r="AX36" s="162"/>
      <c r="AY36" s="158"/>
      <c r="AZ36" s="171"/>
      <c r="BA36" s="135"/>
      <c r="BB36" s="136"/>
      <c r="BC36" s="162"/>
      <c r="BD36" s="135"/>
      <c r="BE36" s="158"/>
      <c r="BF36" s="171"/>
      <c r="BG36" s="135"/>
      <c r="BH36" s="136"/>
      <c r="BI36" s="162"/>
      <c r="BJ36" s="135"/>
      <c r="BK36" s="158"/>
      <c r="BL36" s="171"/>
      <c r="BM36" s="135"/>
      <c r="BN36" s="136"/>
      <c r="BO36" s="162"/>
      <c r="BP36" s="158"/>
      <c r="BQ36" s="171"/>
      <c r="BR36" s="135"/>
      <c r="BS36" s="136"/>
    </row>
    <row r="37" spans="1:71" ht="11.25">
      <c r="A37" s="379"/>
      <c r="B37" s="376"/>
      <c r="C37" s="151" t="s">
        <v>1</v>
      </c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168"/>
      <c r="AS37" s="130"/>
      <c r="AT37" s="130"/>
      <c r="AU37" s="137"/>
      <c r="AV37" s="168"/>
      <c r="AW37" s="137"/>
      <c r="AX37" s="132"/>
      <c r="AY37" s="131"/>
      <c r="AZ37" s="168"/>
      <c r="BA37" s="130"/>
      <c r="BB37" s="137"/>
      <c r="BC37" s="132"/>
      <c r="BD37" s="130"/>
      <c r="BE37" s="131"/>
      <c r="BF37" s="168"/>
      <c r="BG37" s="130"/>
      <c r="BH37" s="137"/>
      <c r="BI37" s="132"/>
      <c r="BJ37" s="130"/>
      <c r="BK37" s="131"/>
      <c r="BL37" s="168"/>
      <c r="BM37" s="130"/>
      <c r="BN37" s="137"/>
      <c r="BO37" s="132"/>
      <c r="BP37" s="131"/>
      <c r="BQ37" s="168"/>
      <c r="BR37" s="130"/>
      <c r="BS37" s="137"/>
    </row>
    <row r="38" spans="1:71" ht="11.25">
      <c r="A38" s="379"/>
      <c r="B38" s="376"/>
      <c r="C38" s="151" t="s">
        <v>2</v>
      </c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168"/>
      <c r="AS38" s="130"/>
      <c r="AT38" s="130"/>
      <c r="AU38" s="137"/>
      <c r="AV38" s="168"/>
      <c r="AW38" s="137"/>
      <c r="AX38" s="132"/>
      <c r="AY38" s="131"/>
      <c r="AZ38" s="168"/>
      <c r="BA38" s="130"/>
      <c r="BB38" s="137"/>
      <c r="BC38" s="132"/>
      <c r="BD38" s="130"/>
      <c r="BE38" s="131"/>
      <c r="BF38" s="168"/>
      <c r="BG38" s="130"/>
      <c r="BH38" s="137"/>
      <c r="BI38" s="132"/>
      <c r="BJ38" s="130"/>
      <c r="BK38" s="131"/>
      <c r="BL38" s="168"/>
      <c r="BM38" s="130"/>
      <c r="BN38" s="137"/>
      <c r="BO38" s="132"/>
      <c r="BP38" s="131"/>
      <c r="BQ38" s="168"/>
      <c r="BR38" s="130"/>
      <c r="BS38" s="137"/>
    </row>
    <row r="39" spans="1:71" ht="11.25">
      <c r="A39" s="379"/>
      <c r="B39" s="376"/>
      <c r="C39" s="151" t="s">
        <v>587</v>
      </c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168"/>
      <c r="AS39" s="130"/>
      <c r="AT39" s="130"/>
      <c r="AU39" s="137"/>
      <c r="AV39" s="168"/>
      <c r="AW39" s="137"/>
      <c r="AX39" s="132"/>
      <c r="AY39" s="131"/>
      <c r="AZ39" s="168"/>
      <c r="BA39" s="130"/>
      <c r="BB39" s="137"/>
      <c r="BC39" s="132"/>
      <c r="BD39" s="130"/>
      <c r="BE39" s="131"/>
      <c r="BF39" s="168"/>
      <c r="BG39" s="130"/>
      <c r="BH39" s="137"/>
      <c r="BI39" s="132"/>
      <c r="BJ39" s="130"/>
      <c r="BK39" s="131"/>
      <c r="BL39" s="168"/>
      <c r="BM39" s="130"/>
      <c r="BN39" s="137"/>
      <c r="BO39" s="132"/>
      <c r="BP39" s="131"/>
      <c r="BQ39" s="168"/>
      <c r="BR39" s="130"/>
      <c r="BS39" s="137"/>
    </row>
    <row r="40" spans="1:71" ht="11.25">
      <c r="A40" s="379"/>
      <c r="B40" s="376"/>
      <c r="C40" s="151" t="s">
        <v>588</v>
      </c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168"/>
      <c r="AS40" s="130"/>
      <c r="AT40" s="130"/>
      <c r="AU40" s="137"/>
      <c r="AV40" s="168"/>
      <c r="AW40" s="137"/>
      <c r="AX40" s="132"/>
      <c r="AY40" s="131"/>
      <c r="AZ40" s="168"/>
      <c r="BA40" s="130"/>
      <c r="BB40" s="137"/>
      <c r="BC40" s="132"/>
      <c r="BD40" s="130"/>
      <c r="BE40" s="131"/>
      <c r="BF40" s="168"/>
      <c r="BG40" s="130"/>
      <c r="BH40" s="137"/>
      <c r="BI40" s="132"/>
      <c r="BJ40" s="130"/>
      <c r="BK40" s="131"/>
      <c r="BL40" s="168"/>
      <c r="BM40" s="130"/>
      <c r="BN40" s="137"/>
      <c r="BO40" s="132"/>
      <c r="BP40" s="131"/>
      <c r="BQ40" s="168"/>
      <c r="BR40" s="130"/>
      <c r="BS40" s="137"/>
    </row>
    <row r="41" spans="1:71" ht="11.25">
      <c r="A41" s="379"/>
      <c r="B41" s="376"/>
      <c r="C41" s="151" t="s">
        <v>589</v>
      </c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3"/>
      <c r="AO41" s="333"/>
      <c r="AP41" s="333"/>
      <c r="AQ41" s="333"/>
      <c r="AR41" s="168"/>
      <c r="AS41" s="130"/>
      <c r="AT41" s="130"/>
      <c r="AU41" s="137"/>
      <c r="AV41" s="168"/>
      <c r="AW41" s="137"/>
      <c r="AX41" s="132"/>
      <c r="AY41" s="131"/>
      <c r="AZ41" s="168"/>
      <c r="BA41" s="130"/>
      <c r="BB41" s="137"/>
      <c r="BC41" s="132"/>
      <c r="BD41" s="130"/>
      <c r="BE41" s="131"/>
      <c r="BF41" s="168"/>
      <c r="BG41" s="130"/>
      <c r="BH41" s="137"/>
      <c r="BI41" s="132"/>
      <c r="BJ41" s="130"/>
      <c r="BK41" s="131"/>
      <c r="BL41" s="168"/>
      <c r="BM41" s="130"/>
      <c r="BN41" s="137"/>
      <c r="BO41" s="132"/>
      <c r="BP41" s="131"/>
      <c r="BQ41" s="168"/>
      <c r="BR41" s="130"/>
      <c r="BS41" s="137"/>
    </row>
    <row r="42" spans="1:71" ht="11.25">
      <c r="A42" s="379"/>
      <c r="B42" s="376"/>
      <c r="C42" s="152" t="s">
        <v>590</v>
      </c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168"/>
      <c r="AS42" s="130"/>
      <c r="AT42" s="130"/>
      <c r="AU42" s="137"/>
      <c r="AV42" s="168"/>
      <c r="AW42" s="137"/>
      <c r="AX42" s="132"/>
      <c r="AY42" s="131"/>
      <c r="AZ42" s="168"/>
      <c r="BA42" s="130"/>
      <c r="BB42" s="137"/>
      <c r="BC42" s="132"/>
      <c r="BD42" s="130"/>
      <c r="BE42" s="131"/>
      <c r="BF42" s="168"/>
      <c r="BG42" s="130"/>
      <c r="BH42" s="137"/>
      <c r="BI42" s="132"/>
      <c r="BJ42" s="130"/>
      <c r="BK42" s="131"/>
      <c r="BL42" s="168"/>
      <c r="BM42" s="130"/>
      <c r="BN42" s="137"/>
      <c r="BO42" s="132"/>
      <c r="BP42" s="131"/>
      <c r="BQ42" s="168"/>
      <c r="BR42" s="130"/>
      <c r="BS42" s="137"/>
    </row>
    <row r="43" spans="1:71" ht="22.5">
      <c r="A43" s="379"/>
      <c r="B43" s="376"/>
      <c r="C43" s="152" t="s">
        <v>591</v>
      </c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168"/>
      <c r="AS43" s="130"/>
      <c r="AT43" s="130"/>
      <c r="AU43" s="137"/>
      <c r="AV43" s="168"/>
      <c r="AW43" s="137"/>
      <c r="AX43" s="132"/>
      <c r="AY43" s="131"/>
      <c r="AZ43" s="168"/>
      <c r="BA43" s="130"/>
      <c r="BB43" s="137"/>
      <c r="BC43" s="132"/>
      <c r="BD43" s="130"/>
      <c r="BE43" s="131"/>
      <c r="BF43" s="168"/>
      <c r="BG43" s="130"/>
      <c r="BH43" s="137"/>
      <c r="BI43" s="132"/>
      <c r="BJ43" s="130"/>
      <c r="BK43" s="131"/>
      <c r="BL43" s="168"/>
      <c r="BM43" s="130"/>
      <c r="BN43" s="137"/>
      <c r="BO43" s="132"/>
      <c r="BP43" s="131"/>
      <c r="BQ43" s="168"/>
      <c r="BR43" s="130"/>
      <c r="BS43" s="137"/>
    </row>
    <row r="44" spans="1:71" ht="12" thickBot="1">
      <c r="A44" s="380"/>
      <c r="B44" s="377"/>
      <c r="C44" s="153" t="s">
        <v>592</v>
      </c>
      <c r="D44" s="343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4"/>
      <c r="AR44" s="166"/>
      <c r="AS44" s="138"/>
      <c r="AT44" s="138"/>
      <c r="AU44" s="139"/>
      <c r="AV44" s="166"/>
      <c r="AW44" s="139"/>
      <c r="AX44" s="141"/>
      <c r="AY44" s="159"/>
      <c r="AZ44" s="166"/>
      <c r="BA44" s="138"/>
      <c r="BB44" s="139"/>
      <c r="BC44" s="141"/>
      <c r="BD44" s="138"/>
      <c r="BE44" s="159"/>
      <c r="BF44" s="166"/>
      <c r="BG44" s="138"/>
      <c r="BH44" s="139"/>
      <c r="BI44" s="141"/>
      <c r="BJ44" s="138"/>
      <c r="BK44" s="159"/>
      <c r="BL44" s="166"/>
      <c r="BM44" s="138"/>
      <c r="BN44" s="139"/>
      <c r="BO44" s="141"/>
      <c r="BP44" s="159"/>
      <c r="BQ44" s="166"/>
      <c r="BR44" s="138"/>
      <c r="BS44" s="139"/>
    </row>
    <row r="45" spans="1:71" ht="11.25">
      <c r="A45" s="381" t="s">
        <v>625</v>
      </c>
      <c r="B45" s="373" t="s">
        <v>626</v>
      </c>
      <c r="C45" s="144" t="s">
        <v>634</v>
      </c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167"/>
      <c r="AW45" s="165"/>
      <c r="AX45" s="163"/>
      <c r="AY45" s="161"/>
      <c r="AZ45" s="167"/>
      <c r="BA45" s="134"/>
      <c r="BB45" s="165"/>
      <c r="BC45" s="163"/>
      <c r="BD45" s="134"/>
      <c r="BE45" s="161"/>
      <c r="BF45" s="167"/>
      <c r="BG45" s="134"/>
      <c r="BH45" s="165"/>
      <c r="BI45" s="163"/>
      <c r="BJ45" s="134"/>
      <c r="BK45" s="161"/>
      <c r="BL45" s="167"/>
      <c r="BM45" s="134"/>
      <c r="BN45" s="165"/>
      <c r="BO45" s="163"/>
      <c r="BP45" s="161"/>
      <c r="BQ45" s="173" t="s">
        <v>356</v>
      </c>
      <c r="BR45" s="134"/>
      <c r="BS45" s="165"/>
    </row>
    <row r="46" spans="1:71" ht="22.5">
      <c r="A46" s="382"/>
      <c r="B46" s="376"/>
      <c r="C46" s="145" t="s">
        <v>642</v>
      </c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3"/>
      <c r="AT46" s="333"/>
      <c r="AU46" s="333"/>
      <c r="AV46" s="168"/>
      <c r="AW46" s="137"/>
      <c r="AX46" s="132"/>
      <c r="AY46" s="131"/>
      <c r="AZ46" s="168"/>
      <c r="BA46" s="130"/>
      <c r="BB46" s="137"/>
      <c r="BC46" s="132"/>
      <c r="BD46" s="130"/>
      <c r="BE46" s="131"/>
      <c r="BF46" s="168"/>
      <c r="BG46" s="130"/>
      <c r="BH46" s="137"/>
      <c r="BI46" s="132"/>
      <c r="BJ46" s="130"/>
      <c r="BK46" s="131"/>
      <c r="BL46" s="168"/>
      <c r="BM46" s="130"/>
      <c r="BN46" s="137"/>
      <c r="BO46" s="132"/>
      <c r="BP46" s="131"/>
      <c r="BQ46" s="168"/>
      <c r="BR46" s="130"/>
      <c r="BS46" s="137"/>
    </row>
    <row r="47" spans="1:71" ht="12.75" customHeight="1">
      <c r="A47" s="382"/>
      <c r="B47" s="376"/>
      <c r="C47" s="145" t="s">
        <v>650</v>
      </c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3"/>
      <c r="AU47" s="333"/>
      <c r="AV47" s="168"/>
      <c r="AW47" s="137"/>
      <c r="AX47" s="132"/>
      <c r="AY47" s="131"/>
      <c r="AZ47" s="168"/>
      <c r="BA47" s="130"/>
      <c r="BB47" s="137"/>
      <c r="BC47" s="132"/>
      <c r="BD47" s="130"/>
      <c r="BE47" s="131"/>
      <c r="BF47" s="168"/>
      <c r="BG47" s="130"/>
      <c r="BH47" s="137"/>
      <c r="BI47" s="132"/>
      <c r="BJ47" s="130"/>
      <c r="BK47" s="131"/>
      <c r="BL47" s="168"/>
      <c r="BM47" s="130"/>
      <c r="BN47" s="137"/>
      <c r="BO47" s="132"/>
      <c r="BP47" s="131"/>
      <c r="BQ47" s="168"/>
      <c r="BR47" s="130"/>
      <c r="BS47" s="137"/>
    </row>
    <row r="48" spans="1:71" ht="12.75" customHeight="1" thickBot="1">
      <c r="A48" s="382"/>
      <c r="B48" s="374"/>
      <c r="C48" s="149" t="s">
        <v>655</v>
      </c>
      <c r="D48" s="337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9"/>
      <c r="AV48" s="166"/>
      <c r="AW48" s="139"/>
      <c r="AX48" s="142"/>
      <c r="AY48" s="160"/>
      <c r="AZ48" s="169"/>
      <c r="BA48" s="133"/>
      <c r="BB48" s="170"/>
      <c r="BC48" s="142"/>
      <c r="BD48" s="133"/>
      <c r="BE48" s="160"/>
      <c r="BF48" s="169"/>
      <c r="BG48" s="133"/>
      <c r="BH48" s="170"/>
      <c r="BI48" s="142"/>
      <c r="BJ48" s="133"/>
      <c r="BK48" s="160"/>
      <c r="BL48" s="169"/>
      <c r="BM48" s="133"/>
      <c r="BN48" s="170"/>
      <c r="BO48" s="142"/>
      <c r="BP48" s="160"/>
      <c r="BQ48" s="169"/>
      <c r="BR48" s="133"/>
      <c r="BS48" s="170"/>
    </row>
    <row r="49" spans="1:71" ht="12.75" customHeight="1">
      <c r="A49" s="382"/>
      <c r="B49" s="375" t="s">
        <v>627</v>
      </c>
      <c r="C49" s="143" t="s">
        <v>635</v>
      </c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5"/>
      <c r="AW49" s="335"/>
      <c r="AX49" s="171"/>
      <c r="AY49" s="136"/>
      <c r="AZ49" s="171"/>
      <c r="BA49" s="135"/>
      <c r="BB49" s="136"/>
      <c r="BC49" s="162"/>
      <c r="BD49" s="135"/>
      <c r="BE49" s="158"/>
      <c r="BF49" s="171"/>
      <c r="BG49" s="135"/>
      <c r="BH49" s="136"/>
      <c r="BI49" s="162"/>
      <c r="BJ49" s="135"/>
      <c r="BK49" s="158"/>
      <c r="BL49" s="171"/>
      <c r="BM49" s="135"/>
      <c r="BN49" s="136"/>
      <c r="BO49" s="162"/>
      <c r="BP49" s="158"/>
      <c r="BQ49" s="171"/>
      <c r="BR49" s="135"/>
      <c r="BS49" s="136"/>
    </row>
    <row r="50" spans="1:71" ht="12.75" customHeight="1" thickBot="1">
      <c r="A50" s="382"/>
      <c r="B50" s="377"/>
      <c r="C50" s="146" t="s">
        <v>660</v>
      </c>
      <c r="D50" s="343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41"/>
      <c r="AW50" s="344"/>
      <c r="AX50" s="166"/>
      <c r="AY50" s="139"/>
      <c r="AZ50" s="172" t="s">
        <v>356</v>
      </c>
      <c r="BA50" s="138"/>
      <c r="BB50" s="139"/>
      <c r="BC50" s="141"/>
      <c r="BD50" s="138"/>
      <c r="BE50" s="159"/>
      <c r="BF50" s="166"/>
      <c r="BG50" s="138"/>
      <c r="BH50" s="139"/>
      <c r="BI50" s="141"/>
      <c r="BJ50" s="138"/>
      <c r="BK50" s="159"/>
      <c r="BL50" s="166"/>
      <c r="BM50" s="138"/>
      <c r="BN50" s="139"/>
      <c r="BO50" s="141"/>
      <c r="BP50" s="159"/>
      <c r="BQ50" s="166"/>
      <c r="BR50" s="138"/>
      <c r="BS50" s="139"/>
    </row>
    <row r="51" spans="1:71" ht="12.75" customHeight="1">
      <c r="A51" s="382"/>
      <c r="B51" s="373" t="s">
        <v>628</v>
      </c>
      <c r="C51" s="144" t="s">
        <v>635</v>
      </c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167"/>
      <c r="BA51" s="134"/>
      <c r="BB51" s="165"/>
      <c r="BC51" s="163"/>
      <c r="BD51" s="134"/>
      <c r="BE51" s="161"/>
      <c r="BF51" s="167"/>
      <c r="BG51" s="134"/>
      <c r="BH51" s="165"/>
      <c r="BI51" s="163"/>
      <c r="BJ51" s="134"/>
      <c r="BK51" s="161"/>
      <c r="BL51" s="167"/>
      <c r="BM51" s="134"/>
      <c r="BN51" s="165"/>
      <c r="BO51" s="163"/>
      <c r="BP51" s="161"/>
      <c r="BQ51" s="167"/>
      <c r="BR51" s="134"/>
      <c r="BS51" s="165"/>
    </row>
    <row r="52" spans="1:71" ht="12.75" customHeight="1" thickBot="1">
      <c r="A52" s="382"/>
      <c r="B52" s="374"/>
      <c r="C52" s="149" t="s">
        <v>660</v>
      </c>
      <c r="D52" s="337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9"/>
      <c r="AZ52" s="172" t="s">
        <v>356</v>
      </c>
      <c r="BA52" s="138"/>
      <c r="BB52" s="139"/>
      <c r="BC52" s="142"/>
      <c r="BD52" s="133"/>
      <c r="BE52" s="160"/>
      <c r="BF52" s="169"/>
      <c r="BG52" s="133"/>
      <c r="BH52" s="170"/>
      <c r="BI52" s="142"/>
      <c r="BJ52" s="133"/>
      <c r="BK52" s="160"/>
      <c r="BL52" s="169"/>
      <c r="BM52" s="133"/>
      <c r="BN52" s="170"/>
      <c r="BO52" s="142"/>
      <c r="BP52" s="160"/>
      <c r="BQ52" s="169"/>
      <c r="BR52" s="133"/>
      <c r="BS52" s="170"/>
    </row>
    <row r="53" spans="1:71" ht="12.75" customHeight="1">
      <c r="A53" s="382"/>
      <c r="B53" s="375" t="s">
        <v>629</v>
      </c>
      <c r="C53" s="143" t="s">
        <v>636</v>
      </c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5"/>
      <c r="BA53" s="335"/>
      <c r="BB53" s="335"/>
      <c r="BC53" s="171"/>
      <c r="BD53" s="135"/>
      <c r="BE53" s="136"/>
      <c r="BF53" s="171"/>
      <c r="BG53" s="135"/>
      <c r="BH53" s="136"/>
      <c r="BI53" s="164" t="s">
        <v>356</v>
      </c>
      <c r="BJ53" s="135"/>
      <c r="BK53" s="158"/>
      <c r="BL53" s="171"/>
      <c r="BM53" s="135"/>
      <c r="BN53" s="136"/>
      <c r="BO53" s="162"/>
      <c r="BP53" s="158"/>
      <c r="BQ53" s="174" t="s">
        <v>356</v>
      </c>
      <c r="BR53" s="135"/>
      <c r="BS53" s="136"/>
    </row>
    <row r="54" spans="1:71" ht="12.75" customHeight="1">
      <c r="A54" s="382"/>
      <c r="B54" s="376"/>
      <c r="C54" s="145" t="s">
        <v>643</v>
      </c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  <c r="BC54" s="168"/>
      <c r="BD54" s="130"/>
      <c r="BE54" s="137"/>
      <c r="BF54" s="168"/>
      <c r="BG54" s="130"/>
      <c r="BH54" s="137"/>
      <c r="BI54" s="132"/>
      <c r="BJ54" s="130"/>
      <c r="BK54" s="131"/>
      <c r="BL54" s="168"/>
      <c r="BM54" s="130"/>
      <c r="BN54" s="137"/>
      <c r="BO54" s="132"/>
      <c r="BP54" s="131"/>
      <c r="BQ54" s="168"/>
      <c r="BR54" s="130"/>
      <c r="BS54" s="137"/>
    </row>
    <row r="55" spans="1:71" ht="12.75" customHeight="1" thickBot="1">
      <c r="A55" s="382"/>
      <c r="B55" s="377"/>
      <c r="C55" s="146" t="s">
        <v>651</v>
      </c>
      <c r="D55" s="343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4"/>
      <c r="BC55" s="166"/>
      <c r="BD55" s="138"/>
      <c r="BE55" s="139"/>
      <c r="BF55" s="166"/>
      <c r="BG55" s="138"/>
      <c r="BH55" s="139"/>
      <c r="BI55" s="141"/>
      <c r="BJ55" s="138"/>
      <c r="BK55" s="159"/>
      <c r="BL55" s="166"/>
      <c r="BM55" s="138"/>
      <c r="BN55" s="139"/>
      <c r="BO55" s="141"/>
      <c r="BP55" s="159"/>
      <c r="BQ55" s="166"/>
      <c r="BR55" s="138"/>
      <c r="BS55" s="139"/>
    </row>
    <row r="56" spans="1:71" ht="11.25">
      <c r="A56" s="382"/>
      <c r="B56" s="373" t="s">
        <v>593</v>
      </c>
      <c r="C56" s="144" t="s">
        <v>598</v>
      </c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167"/>
      <c r="BG56" s="134"/>
      <c r="BH56" s="165"/>
      <c r="BI56" s="163"/>
      <c r="BJ56" s="134"/>
      <c r="BK56" s="161"/>
      <c r="BL56" s="167"/>
      <c r="BM56" s="134"/>
      <c r="BN56" s="165"/>
      <c r="BO56" s="163"/>
      <c r="BP56" s="161"/>
      <c r="BQ56" s="167"/>
      <c r="BR56" s="134"/>
      <c r="BS56" s="165"/>
    </row>
    <row r="57" spans="1:71" ht="11.25">
      <c r="A57" s="382"/>
      <c r="B57" s="376"/>
      <c r="C57" s="145" t="s">
        <v>644</v>
      </c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333"/>
      <c r="BE57" s="333"/>
      <c r="BF57" s="168"/>
      <c r="BG57" s="130"/>
      <c r="BH57" s="137"/>
      <c r="BI57" s="132"/>
      <c r="BJ57" s="130"/>
      <c r="BK57" s="131"/>
      <c r="BL57" s="168"/>
      <c r="BM57" s="130"/>
      <c r="BN57" s="137"/>
      <c r="BO57" s="132"/>
      <c r="BP57" s="131"/>
      <c r="BQ57" s="168"/>
      <c r="BR57" s="130"/>
      <c r="BS57" s="137"/>
    </row>
    <row r="58" spans="1:71" ht="12" thickBot="1">
      <c r="A58" s="382"/>
      <c r="B58" s="374"/>
      <c r="C58" s="149" t="s">
        <v>599</v>
      </c>
      <c r="D58" s="337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39"/>
      <c r="BF58" s="166"/>
      <c r="BG58" s="138"/>
      <c r="BH58" s="139"/>
      <c r="BI58" s="142"/>
      <c r="BJ58" s="133"/>
      <c r="BK58" s="160"/>
      <c r="BL58" s="169"/>
      <c r="BM58" s="133"/>
      <c r="BN58" s="170"/>
      <c r="BO58" s="142"/>
      <c r="BP58" s="160"/>
      <c r="BQ58" s="169"/>
      <c r="BR58" s="133"/>
      <c r="BS58" s="170"/>
    </row>
    <row r="59" spans="1:71" ht="12" thickBot="1">
      <c r="A59" s="382"/>
      <c r="B59" s="375" t="s">
        <v>630</v>
      </c>
      <c r="C59" s="143" t="s">
        <v>637</v>
      </c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336"/>
      <c r="BE59" s="336"/>
      <c r="BF59" s="335"/>
      <c r="BG59" s="335"/>
      <c r="BH59" s="335"/>
      <c r="BI59" s="171"/>
      <c r="BJ59" s="135"/>
      <c r="BK59" s="136"/>
      <c r="BL59" s="171"/>
      <c r="BM59" s="135"/>
      <c r="BN59" s="136"/>
      <c r="BO59" s="162"/>
      <c r="BP59" s="158"/>
      <c r="BQ59" s="174" t="s">
        <v>356</v>
      </c>
      <c r="BR59" s="135"/>
      <c r="BS59" s="136"/>
    </row>
    <row r="60" spans="1:71" ht="23.25" thickBot="1">
      <c r="A60" s="382"/>
      <c r="B60" s="376"/>
      <c r="C60" s="145" t="s">
        <v>645</v>
      </c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333"/>
      <c r="AO60" s="333"/>
      <c r="AP60" s="333"/>
      <c r="AQ60" s="333"/>
      <c r="AR60" s="333"/>
      <c r="AS60" s="333"/>
      <c r="AT60" s="333"/>
      <c r="AU60" s="333"/>
      <c r="AV60" s="333"/>
      <c r="AW60" s="333"/>
      <c r="AX60" s="333"/>
      <c r="AY60" s="333"/>
      <c r="AZ60" s="333"/>
      <c r="BA60" s="333"/>
      <c r="BB60" s="333"/>
      <c r="BC60" s="333"/>
      <c r="BD60" s="333"/>
      <c r="BE60" s="333"/>
      <c r="BF60" s="333"/>
      <c r="BG60" s="333"/>
      <c r="BH60" s="333"/>
      <c r="BI60" s="168"/>
      <c r="BJ60" s="130"/>
      <c r="BK60" s="137"/>
      <c r="BL60" s="168"/>
      <c r="BM60" s="130"/>
      <c r="BN60" s="137"/>
      <c r="BO60" s="132"/>
      <c r="BP60" s="131"/>
      <c r="BQ60" s="174" t="s">
        <v>356</v>
      </c>
      <c r="BR60" s="130"/>
      <c r="BS60" s="137"/>
    </row>
    <row r="61" spans="1:71" ht="23.25" thickBot="1">
      <c r="A61" s="382"/>
      <c r="B61" s="377"/>
      <c r="C61" s="146" t="s">
        <v>652</v>
      </c>
      <c r="D61" s="343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  <c r="BD61" s="341"/>
      <c r="BE61" s="341"/>
      <c r="BF61" s="341"/>
      <c r="BG61" s="341"/>
      <c r="BH61" s="344"/>
      <c r="BI61" s="166"/>
      <c r="BJ61" s="138"/>
      <c r="BK61" s="139"/>
      <c r="BL61" s="166"/>
      <c r="BM61" s="138"/>
      <c r="BN61" s="139"/>
      <c r="BO61" s="141"/>
      <c r="BP61" s="159"/>
      <c r="BQ61" s="174" t="s">
        <v>356</v>
      </c>
      <c r="BR61" s="138"/>
      <c r="BS61" s="139"/>
    </row>
    <row r="62" spans="1:71" ht="11.25">
      <c r="A62" s="382"/>
      <c r="B62" s="373" t="s">
        <v>631</v>
      </c>
      <c r="C62" s="144" t="s">
        <v>638</v>
      </c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167"/>
      <c r="BM62" s="134"/>
      <c r="BN62" s="165"/>
      <c r="BO62" s="163"/>
      <c r="BP62" s="161"/>
      <c r="BQ62" s="167"/>
      <c r="BR62" s="134"/>
      <c r="BS62" s="165"/>
    </row>
    <row r="63" spans="1:71" ht="11.25">
      <c r="A63" s="382"/>
      <c r="B63" s="376"/>
      <c r="C63" s="145" t="s">
        <v>646</v>
      </c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333"/>
      <c r="AO63" s="333"/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3"/>
      <c r="BF63" s="333"/>
      <c r="BG63" s="333"/>
      <c r="BH63" s="333"/>
      <c r="BI63" s="333"/>
      <c r="BJ63" s="333"/>
      <c r="BK63" s="333"/>
      <c r="BL63" s="168"/>
      <c r="BM63" s="130"/>
      <c r="BN63" s="137"/>
      <c r="BO63" s="132"/>
      <c r="BP63" s="131"/>
      <c r="BQ63" s="168"/>
      <c r="BR63" s="130"/>
      <c r="BS63" s="137"/>
    </row>
    <row r="64" spans="1:71" ht="23.25" thickBot="1">
      <c r="A64" s="382"/>
      <c r="B64" s="374"/>
      <c r="C64" s="149" t="s">
        <v>653</v>
      </c>
      <c r="D64" s="337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  <c r="BA64" s="338"/>
      <c r="BB64" s="338"/>
      <c r="BC64" s="338"/>
      <c r="BD64" s="338"/>
      <c r="BE64" s="338"/>
      <c r="BF64" s="338"/>
      <c r="BG64" s="338"/>
      <c r="BH64" s="338"/>
      <c r="BI64" s="338"/>
      <c r="BJ64" s="338"/>
      <c r="BK64" s="339"/>
      <c r="BL64" s="166"/>
      <c r="BM64" s="138"/>
      <c r="BN64" s="139"/>
      <c r="BO64" s="142"/>
      <c r="BP64" s="160"/>
      <c r="BQ64" s="169"/>
      <c r="BR64" s="133"/>
      <c r="BS64" s="170"/>
    </row>
    <row r="65" spans="1:71" ht="11.25">
      <c r="A65" s="382"/>
      <c r="B65" s="375" t="s">
        <v>715</v>
      </c>
      <c r="C65" s="143" t="s">
        <v>639</v>
      </c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336"/>
      <c r="BE65" s="336"/>
      <c r="BF65" s="336"/>
      <c r="BG65" s="336"/>
      <c r="BH65" s="336"/>
      <c r="BI65" s="336"/>
      <c r="BJ65" s="336"/>
      <c r="BK65" s="336"/>
      <c r="BL65" s="335"/>
      <c r="BM65" s="335"/>
      <c r="BN65" s="335"/>
      <c r="BO65" s="171"/>
      <c r="BP65" s="136"/>
      <c r="BQ65" s="171"/>
      <c r="BR65" s="135"/>
      <c r="BS65" s="136"/>
    </row>
    <row r="66" spans="1:71" ht="11.25">
      <c r="A66" s="382"/>
      <c r="B66" s="376"/>
      <c r="C66" s="145" t="s">
        <v>647</v>
      </c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3"/>
      <c r="AO66" s="333"/>
      <c r="AP66" s="333"/>
      <c r="AQ66" s="333"/>
      <c r="AR66" s="333"/>
      <c r="AS66" s="333"/>
      <c r="AT66" s="333"/>
      <c r="AU66" s="333"/>
      <c r="AV66" s="333"/>
      <c r="AW66" s="333"/>
      <c r="AX66" s="333"/>
      <c r="AY66" s="333"/>
      <c r="AZ66" s="333"/>
      <c r="BA66" s="333"/>
      <c r="BB66" s="333"/>
      <c r="BC66" s="333"/>
      <c r="BD66" s="333"/>
      <c r="BE66" s="333"/>
      <c r="BF66" s="333"/>
      <c r="BG66" s="333"/>
      <c r="BH66" s="333"/>
      <c r="BI66" s="333"/>
      <c r="BJ66" s="333"/>
      <c r="BK66" s="333"/>
      <c r="BL66" s="333"/>
      <c r="BM66" s="333"/>
      <c r="BN66" s="333"/>
      <c r="BO66" s="168"/>
      <c r="BP66" s="137"/>
      <c r="BQ66" s="168"/>
      <c r="BR66" s="130"/>
      <c r="BS66" s="137"/>
    </row>
    <row r="67" spans="1:71" ht="23.25" thickBot="1">
      <c r="A67" s="382"/>
      <c r="B67" s="377"/>
      <c r="C67" s="146" t="s">
        <v>654</v>
      </c>
      <c r="D67" s="343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1"/>
      <c r="AU67" s="341"/>
      <c r="AV67" s="341"/>
      <c r="AW67" s="341"/>
      <c r="AX67" s="341"/>
      <c r="AY67" s="341"/>
      <c r="AZ67" s="341"/>
      <c r="BA67" s="341"/>
      <c r="BB67" s="341"/>
      <c r="BC67" s="341"/>
      <c r="BD67" s="341"/>
      <c r="BE67" s="341"/>
      <c r="BF67" s="341"/>
      <c r="BG67" s="341"/>
      <c r="BH67" s="341"/>
      <c r="BI67" s="341"/>
      <c r="BJ67" s="341"/>
      <c r="BK67" s="341"/>
      <c r="BL67" s="341"/>
      <c r="BM67" s="341"/>
      <c r="BN67" s="344"/>
      <c r="BO67" s="166"/>
      <c r="BP67" s="139"/>
      <c r="BQ67" s="166"/>
      <c r="BR67" s="138"/>
      <c r="BS67" s="139"/>
    </row>
    <row r="68" spans="1:71" ht="22.5">
      <c r="A68" s="382"/>
      <c r="B68" s="373" t="s">
        <v>632</v>
      </c>
      <c r="C68" s="144" t="s">
        <v>640</v>
      </c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167"/>
      <c r="BR68" s="134"/>
      <c r="BS68" s="165"/>
    </row>
    <row r="69" spans="1:71" ht="12" thickBot="1">
      <c r="A69" s="382"/>
      <c r="B69" s="374"/>
      <c r="C69" s="149" t="s">
        <v>648</v>
      </c>
      <c r="D69" s="337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  <c r="BA69" s="338"/>
      <c r="BB69" s="338"/>
      <c r="BC69" s="338"/>
      <c r="BD69" s="338"/>
      <c r="BE69" s="338"/>
      <c r="BF69" s="338"/>
      <c r="BG69" s="338"/>
      <c r="BH69" s="338"/>
      <c r="BI69" s="338"/>
      <c r="BJ69" s="338"/>
      <c r="BK69" s="338"/>
      <c r="BL69" s="338"/>
      <c r="BM69" s="338"/>
      <c r="BN69" s="338"/>
      <c r="BO69" s="338"/>
      <c r="BP69" s="339"/>
      <c r="BQ69" s="166"/>
      <c r="BR69" s="138"/>
      <c r="BS69" s="139"/>
    </row>
    <row r="70" spans="1:71" ht="11.25">
      <c r="A70" s="382"/>
      <c r="B70" s="375" t="s">
        <v>633</v>
      </c>
      <c r="C70" s="143" t="s">
        <v>641</v>
      </c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336"/>
      <c r="AT70" s="336"/>
      <c r="AU70" s="336"/>
      <c r="AV70" s="336"/>
      <c r="AW70" s="336"/>
      <c r="AX70" s="336"/>
      <c r="AY70" s="336"/>
      <c r="AZ70" s="336"/>
      <c r="BA70" s="336"/>
      <c r="BB70" s="336"/>
      <c r="BC70" s="336"/>
      <c r="BD70" s="336"/>
      <c r="BE70" s="336"/>
      <c r="BF70" s="336"/>
      <c r="BG70" s="336"/>
      <c r="BH70" s="336"/>
      <c r="BI70" s="336"/>
      <c r="BJ70" s="336"/>
      <c r="BK70" s="336"/>
      <c r="BL70" s="336"/>
      <c r="BM70" s="336"/>
      <c r="BN70" s="336"/>
      <c r="BO70" s="336"/>
      <c r="BP70" s="336"/>
      <c r="BQ70" s="335"/>
      <c r="BR70" s="335"/>
      <c r="BS70" s="345"/>
    </row>
    <row r="71" spans="1:71" ht="11.25">
      <c r="A71" s="382"/>
      <c r="B71" s="376"/>
      <c r="C71" s="145" t="s">
        <v>649</v>
      </c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333"/>
      <c r="AN71" s="333"/>
      <c r="AO71" s="333"/>
      <c r="AP71" s="333"/>
      <c r="AQ71" s="333"/>
      <c r="AR71" s="333"/>
      <c r="AS71" s="333"/>
      <c r="AT71" s="333"/>
      <c r="AU71" s="333"/>
      <c r="AV71" s="333"/>
      <c r="AW71" s="333"/>
      <c r="AX71" s="333"/>
      <c r="AY71" s="333"/>
      <c r="AZ71" s="333"/>
      <c r="BA71" s="333"/>
      <c r="BB71" s="333"/>
      <c r="BC71" s="333"/>
      <c r="BD71" s="333"/>
      <c r="BE71" s="333"/>
      <c r="BF71" s="333"/>
      <c r="BG71" s="333"/>
      <c r="BH71" s="333"/>
      <c r="BI71" s="333"/>
      <c r="BJ71" s="333"/>
      <c r="BK71" s="333"/>
      <c r="BL71" s="333"/>
      <c r="BM71" s="333"/>
      <c r="BN71" s="333"/>
      <c r="BO71" s="333"/>
      <c r="BP71" s="333"/>
      <c r="BQ71" s="333"/>
      <c r="BR71" s="333"/>
      <c r="BS71" s="334"/>
    </row>
    <row r="72" spans="1:71" ht="12" thickBot="1">
      <c r="A72" s="383"/>
      <c r="B72" s="377"/>
      <c r="C72" s="146" t="s">
        <v>657</v>
      </c>
      <c r="D72" s="343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41"/>
      <c r="AP72" s="341"/>
      <c r="AQ72" s="341"/>
      <c r="AR72" s="341"/>
      <c r="AS72" s="341"/>
      <c r="AT72" s="341"/>
      <c r="AU72" s="341"/>
      <c r="AV72" s="341"/>
      <c r="AW72" s="341"/>
      <c r="AX72" s="341"/>
      <c r="AY72" s="341"/>
      <c r="AZ72" s="341"/>
      <c r="BA72" s="341"/>
      <c r="BB72" s="341"/>
      <c r="BC72" s="341"/>
      <c r="BD72" s="341"/>
      <c r="BE72" s="341"/>
      <c r="BF72" s="341"/>
      <c r="BG72" s="341"/>
      <c r="BH72" s="341"/>
      <c r="BI72" s="341"/>
      <c r="BJ72" s="341"/>
      <c r="BK72" s="341"/>
      <c r="BL72" s="341"/>
      <c r="BM72" s="341"/>
      <c r="BN72" s="341"/>
      <c r="BO72" s="341"/>
      <c r="BP72" s="341"/>
      <c r="BQ72" s="341"/>
      <c r="BR72" s="341"/>
      <c r="BS72" s="342"/>
    </row>
  </sheetData>
  <sheetProtection/>
  <mergeCells count="113">
    <mergeCell ref="B21:B26"/>
    <mergeCell ref="K3:M3"/>
    <mergeCell ref="D14:M14"/>
    <mergeCell ref="B12:B14"/>
    <mergeCell ref="B9:B11"/>
    <mergeCell ref="B5:B8"/>
    <mergeCell ref="B15:B20"/>
    <mergeCell ref="D13:M13"/>
    <mergeCell ref="D5:G5"/>
    <mergeCell ref="D6:G6"/>
    <mergeCell ref="A5:A44"/>
    <mergeCell ref="A45:A72"/>
    <mergeCell ref="D3:G3"/>
    <mergeCell ref="H3:J3"/>
    <mergeCell ref="B62:B64"/>
    <mergeCell ref="B59:B61"/>
    <mergeCell ref="B56:B58"/>
    <mergeCell ref="B53:B55"/>
    <mergeCell ref="B51:B52"/>
    <mergeCell ref="B65:B67"/>
    <mergeCell ref="AF3:AH3"/>
    <mergeCell ref="AI3:AQ3"/>
    <mergeCell ref="B68:B69"/>
    <mergeCell ref="B70:B72"/>
    <mergeCell ref="B36:B44"/>
    <mergeCell ref="B33:B35"/>
    <mergeCell ref="B30:B32"/>
    <mergeCell ref="B27:B29"/>
    <mergeCell ref="B45:B48"/>
    <mergeCell ref="B49:B50"/>
    <mergeCell ref="N3:S3"/>
    <mergeCell ref="T3:Y3"/>
    <mergeCell ref="Z3:AB3"/>
    <mergeCell ref="AC3:AE3"/>
    <mergeCell ref="AR2:BS2"/>
    <mergeCell ref="AR3:AU3"/>
    <mergeCell ref="AV3:AW3"/>
    <mergeCell ref="AX3:AY3"/>
    <mergeCell ref="AZ3:BB3"/>
    <mergeCell ref="BC3:BE3"/>
    <mergeCell ref="BF3:BH3"/>
    <mergeCell ref="A1:BP1"/>
    <mergeCell ref="BQ1:BS1"/>
    <mergeCell ref="A2:C4"/>
    <mergeCell ref="D26:Y26"/>
    <mergeCell ref="D20:S20"/>
    <mergeCell ref="BI3:BK3"/>
    <mergeCell ref="BL3:BN3"/>
    <mergeCell ref="BO3:BP3"/>
    <mergeCell ref="BQ3:BS3"/>
    <mergeCell ref="D2:AQ2"/>
    <mergeCell ref="D41:AQ41"/>
    <mergeCell ref="D29:AB29"/>
    <mergeCell ref="D52:AY52"/>
    <mergeCell ref="D50:AW50"/>
    <mergeCell ref="D48:AU48"/>
    <mergeCell ref="D35:AH35"/>
    <mergeCell ref="D32:AE32"/>
    <mergeCell ref="D42:AQ42"/>
    <mergeCell ref="D45:AU45"/>
    <mergeCell ref="D46:AU46"/>
    <mergeCell ref="D47:AU47"/>
    <mergeCell ref="D44:AQ44"/>
    <mergeCell ref="D51:AY51"/>
    <mergeCell ref="D53:BB53"/>
    <mergeCell ref="D54:BB54"/>
    <mergeCell ref="D49:AW49"/>
    <mergeCell ref="D58:BE58"/>
    <mergeCell ref="D72:BS72"/>
    <mergeCell ref="D69:BP69"/>
    <mergeCell ref="D59:BH59"/>
    <mergeCell ref="D60:BH60"/>
    <mergeCell ref="D61:BH61"/>
    <mergeCell ref="D71:BS71"/>
    <mergeCell ref="D68:BP68"/>
    <mergeCell ref="D65:BN65"/>
    <mergeCell ref="D66:BN66"/>
    <mergeCell ref="D67:BN67"/>
    <mergeCell ref="D24:Y24"/>
    <mergeCell ref="D25:Y25"/>
    <mergeCell ref="D55:BB55"/>
    <mergeCell ref="D70:BS70"/>
    <mergeCell ref="D62:BK62"/>
    <mergeCell ref="D64:BK64"/>
    <mergeCell ref="D63:BK63"/>
    <mergeCell ref="D56:BE56"/>
    <mergeCell ref="D57:BE57"/>
    <mergeCell ref="D43:AQ43"/>
    <mergeCell ref="D30:AE30"/>
    <mergeCell ref="D31:AE31"/>
    <mergeCell ref="D33:AH33"/>
    <mergeCell ref="D34:AH34"/>
    <mergeCell ref="D36:AQ36"/>
    <mergeCell ref="D37:AQ37"/>
    <mergeCell ref="D38:AQ38"/>
    <mergeCell ref="D39:AQ39"/>
    <mergeCell ref="D40:AQ40"/>
    <mergeCell ref="D27:AB27"/>
    <mergeCell ref="D28:AB28"/>
    <mergeCell ref="D15:S15"/>
    <mergeCell ref="D16:S16"/>
    <mergeCell ref="D17:S17"/>
    <mergeCell ref="D18:S18"/>
    <mergeCell ref="D19:S19"/>
    <mergeCell ref="D21:Y21"/>
    <mergeCell ref="D22:Y22"/>
    <mergeCell ref="D23:Y23"/>
    <mergeCell ref="D7:G7"/>
    <mergeCell ref="D9:J9"/>
    <mergeCell ref="D10:J10"/>
    <mergeCell ref="D12:M12"/>
    <mergeCell ref="D11:J11"/>
    <mergeCell ref="D8:G8"/>
  </mergeCells>
  <printOptions/>
  <pageMargins left="0.7" right="0.7" top="0.75" bottom="0.75" header="0.3" footer="0.3"/>
  <pageSetup fitToHeight="1" fitToWidth="1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2008-11-02T18:54:16Z</cp:lastPrinted>
  <dcterms:created xsi:type="dcterms:W3CDTF">2008-09-08T20:44:27Z</dcterms:created>
  <dcterms:modified xsi:type="dcterms:W3CDTF">2008-12-12T14:09:55Z</dcterms:modified>
  <cp:category/>
  <cp:version/>
  <cp:contentType/>
  <cp:contentStatus/>
</cp:coreProperties>
</file>